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Giannis\Desktop\ΝΟΜΙΚΗ\ΛΙΣΤΑ ΜΕ ΠΡΩΤΟΚΟΛΛΟ_ΑΝΑΡΤΗΣΗ\"/>
    </mc:Choice>
  </mc:AlternateContent>
  <xr:revisionPtr revIDLastSave="0" documentId="13_ncr:1_{31BF8E57-C272-48EA-9D05-30116DB211F1}" xr6:coauthVersionLast="47" xr6:coauthVersionMax="47" xr10:uidLastSave="{00000000-0000-0000-0000-000000000000}"/>
  <bookViews>
    <workbookView xWindow="-120" yWindow="-120" windowWidth="29040" windowHeight="15840" xr2:uid="{00000000-000D-0000-FFFF-FFFF00000000}"/>
  </bookViews>
  <sheets>
    <sheet name="Τελική Κατάταξη"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0" i="1" l="1"/>
  <c r="J20" i="1"/>
  <c r="H20" i="1"/>
  <c r="F20" i="1"/>
  <c r="H75" i="1"/>
  <c r="F75" i="1"/>
  <c r="J75" i="1"/>
  <c r="L24" i="1"/>
  <c r="L60" i="1"/>
  <c r="L66" i="1"/>
  <c r="L77" i="1"/>
  <c r="L10" i="1"/>
  <c r="L8" i="1"/>
  <c r="J24" i="1"/>
  <c r="J77" i="1"/>
  <c r="J66" i="1"/>
  <c r="J60" i="1"/>
  <c r="J10" i="1"/>
  <c r="J8" i="1"/>
  <c r="J5" i="1"/>
  <c r="H66" i="1"/>
  <c r="H60" i="1"/>
  <c r="H10" i="1"/>
  <c r="H8" i="1"/>
  <c r="H5" i="1"/>
  <c r="F24" i="1"/>
  <c r="F77" i="1"/>
  <c r="F66" i="1"/>
  <c r="F60" i="1"/>
  <c r="F10" i="1"/>
  <c r="F8" i="1"/>
  <c r="F5" i="1"/>
  <c r="L76" i="1"/>
  <c r="J76" i="1"/>
  <c r="H76" i="1"/>
  <c r="F76" i="1"/>
  <c r="L74" i="1"/>
  <c r="J74" i="1"/>
  <c r="H74" i="1"/>
  <c r="F74" i="1"/>
  <c r="L73" i="1"/>
  <c r="J73" i="1"/>
  <c r="H73" i="1"/>
  <c r="F73" i="1"/>
  <c r="L72" i="1"/>
  <c r="J72" i="1"/>
  <c r="H72" i="1"/>
  <c r="F72" i="1"/>
  <c r="L71" i="1"/>
  <c r="J71" i="1"/>
  <c r="H71" i="1"/>
  <c r="F71" i="1"/>
  <c r="L70" i="1"/>
  <c r="J70" i="1"/>
  <c r="H70" i="1"/>
  <c r="F70" i="1"/>
  <c r="L69" i="1"/>
  <c r="J69" i="1"/>
  <c r="H69" i="1"/>
  <c r="F69" i="1"/>
  <c r="L68" i="1"/>
  <c r="J68" i="1"/>
  <c r="H68" i="1"/>
  <c r="F68" i="1"/>
  <c r="L67" i="1"/>
  <c r="J67" i="1"/>
  <c r="H67" i="1"/>
  <c r="F67" i="1"/>
  <c r="L65" i="1"/>
  <c r="J65" i="1"/>
  <c r="H65" i="1"/>
  <c r="F65" i="1"/>
  <c r="L64" i="1"/>
  <c r="J64" i="1"/>
  <c r="H64" i="1"/>
  <c r="F64" i="1"/>
  <c r="L63" i="1"/>
  <c r="J63" i="1"/>
  <c r="H63" i="1"/>
  <c r="F63" i="1"/>
  <c r="L62" i="1"/>
  <c r="J62" i="1"/>
  <c r="H62" i="1"/>
  <c r="F62" i="1"/>
  <c r="L61" i="1"/>
  <c r="J61" i="1"/>
  <c r="H61" i="1"/>
  <c r="F61" i="1"/>
  <c r="L59" i="1"/>
  <c r="J59" i="1"/>
  <c r="H59" i="1"/>
  <c r="F59" i="1"/>
  <c r="L58" i="1"/>
  <c r="J58" i="1"/>
  <c r="H58" i="1"/>
  <c r="F58" i="1"/>
  <c r="L57" i="1"/>
  <c r="J57" i="1"/>
  <c r="H57" i="1"/>
  <c r="F57" i="1"/>
  <c r="L56" i="1"/>
  <c r="J56" i="1"/>
  <c r="H56" i="1"/>
  <c r="F56" i="1"/>
  <c r="L55" i="1"/>
  <c r="J55" i="1"/>
  <c r="H55" i="1"/>
  <c r="F55" i="1"/>
  <c r="L54" i="1"/>
  <c r="J54" i="1"/>
  <c r="H54" i="1"/>
  <c r="F54" i="1"/>
  <c r="L53" i="1"/>
  <c r="J53" i="1"/>
  <c r="H53" i="1"/>
  <c r="F53" i="1"/>
  <c r="L52" i="1"/>
  <c r="J52" i="1"/>
  <c r="H52" i="1"/>
  <c r="F52" i="1"/>
  <c r="L51" i="1"/>
  <c r="J51" i="1"/>
  <c r="H51" i="1"/>
  <c r="F51" i="1"/>
  <c r="L50" i="1"/>
  <c r="J50" i="1"/>
  <c r="H50" i="1"/>
  <c r="F50" i="1"/>
  <c r="L49" i="1"/>
  <c r="J49" i="1"/>
  <c r="H49" i="1"/>
  <c r="F49" i="1"/>
  <c r="L48" i="1"/>
  <c r="J48" i="1"/>
  <c r="H48" i="1"/>
  <c r="F48" i="1"/>
  <c r="L47" i="1"/>
  <c r="J47" i="1"/>
  <c r="H47" i="1"/>
  <c r="F47" i="1"/>
  <c r="L46" i="1"/>
  <c r="J46" i="1"/>
  <c r="H46" i="1"/>
  <c r="F46" i="1"/>
  <c r="L45" i="1"/>
  <c r="J45" i="1"/>
  <c r="H45" i="1"/>
  <c r="F45" i="1"/>
  <c r="L44" i="1"/>
  <c r="J44" i="1"/>
  <c r="H44" i="1"/>
  <c r="F44" i="1"/>
  <c r="L43" i="1"/>
  <c r="J43" i="1"/>
  <c r="H43" i="1"/>
  <c r="F43" i="1"/>
  <c r="L42" i="1"/>
  <c r="J42" i="1"/>
  <c r="H42" i="1"/>
  <c r="F42" i="1"/>
  <c r="L41" i="1"/>
  <c r="J41" i="1"/>
  <c r="H41" i="1"/>
  <c r="F41" i="1"/>
  <c r="L40" i="1"/>
  <c r="J40" i="1"/>
  <c r="H40" i="1"/>
  <c r="F40" i="1"/>
  <c r="L39" i="1"/>
  <c r="J39" i="1"/>
  <c r="H39" i="1"/>
  <c r="F39" i="1"/>
  <c r="L38" i="1"/>
  <c r="J38" i="1"/>
  <c r="H38" i="1"/>
  <c r="F38" i="1"/>
  <c r="L37" i="1"/>
  <c r="J37" i="1"/>
  <c r="H37" i="1"/>
  <c r="F37" i="1"/>
  <c r="L36" i="1"/>
  <c r="J36" i="1"/>
  <c r="H36" i="1"/>
  <c r="F36" i="1"/>
  <c r="L35" i="1"/>
  <c r="J35" i="1"/>
  <c r="H35" i="1"/>
  <c r="F35" i="1"/>
  <c r="L34" i="1"/>
  <c r="J34" i="1"/>
  <c r="H34" i="1"/>
  <c r="F34" i="1"/>
  <c r="L33" i="1"/>
  <c r="J33" i="1"/>
  <c r="H33" i="1"/>
  <c r="F33" i="1"/>
  <c r="L32" i="1"/>
  <c r="J32" i="1"/>
  <c r="H32" i="1"/>
  <c r="F32" i="1"/>
  <c r="L31" i="1"/>
  <c r="J31" i="1"/>
  <c r="H31" i="1"/>
  <c r="F31" i="1"/>
  <c r="L30" i="1"/>
  <c r="J30" i="1"/>
  <c r="H30" i="1"/>
  <c r="F30" i="1"/>
  <c r="L29" i="1"/>
  <c r="J29" i="1"/>
  <c r="H29" i="1"/>
  <c r="F29" i="1"/>
  <c r="L28" i="1"/>
  <c r="J28" i="1"/>
  <c r="H28" i="1"/>
  <c r="F28" i="1"/>
  <c r="L27" i="1"/>
  <c r="J27" i="1"/>
  <c r="H27" i="1"/>
  <c r="F27" i="1"/>
  <c r="L26" i="1"/>
  <c r="J26" i="1"/>
  <c r="H26" i="1"/>
  <c r="F26" i="1"/>
  <c r="L25" i="1"/>
  <c r="J25" i="1"/>
  <c r="H25" i="1"/>
  <c r="F25" i="1"/>
  <c r="L23" i="1"/>
  <c r="J23" i="1"/>
  <c r="H23" i="1"/>
  <c r="F23" i="1"/>
  <c r="L22" i="1"/>
  <c r="J22" i="1"/>
  <c r="H22" i="1"/>
  <c r="F22" i="1"/>
  <c r="L21" i="1"/>
  <c r="J21" i="1"/>
  <c r="H21" i="1"/>
  <c r="F21" i="1"/>
  <c r="L19" i="1"/>
  <c r="J19" i="1"/>
  <c r="H19" i="1"/>
  <c r="F19" i="1"/>
  <c r="L18" i="1"/>
  <c r="J18" i="1"/>
  <c r="H18" i="1"/>
  <c r="F18" i="1"/>
  <c r="L17" i="1"/>
  <c r="J17" i="1"/>
  <c r="H17" i="1"/>
  <c r="F17" i="1"/>
  <c r="L16" i="1"/>
  <c r="J16" i="1"/>
  <c r="H16" i="1"/>
  <c r="F16" i="1"/>
  <c r="L15" i="1"/>
  <c r="J15" i="1"/>
  <c r="H15" i="1"/>
  <c r="F15" i="1"/>
  <c r="L14" i="1"/>
  <c r="J14" i="1"/>
  <c r="H14" i="1"/>
  <c r="F14" i="1"/>
  <c r="L13" i="1"/>
  <c r="J13" i="1"/>
  <c r="H13" i="1"/>
  <c r="F13" i="1"/>
  <c r="L12" i="1"/>
  <c r="J12" i="1"/>
  <c r="H12" i="1"/>
  <c r="F12" i="1"/>
  <c r="L11" i="1"/>
  <c r="J11" i="1"/>
  <c r="H11" i="1"/>
  <c r="F11" i="1"/>
  <c r="L9" i="1"/>
  <c r="J9" i="1"/>
  <c r="H9" i="1"/>
  <c r="F9" i="1"/>
  <c r="L7" i="1"/>
  <c r="J7" i="1"/>
  <c r="H7" i="1"/>
  <c r="F7" i="1"/>
  <c r="L6" i="1"/>
  <c r="J6" i="1"/>
  <c r="H6" i="1"/>
  <c r="F6" i="1"/>
  <c r="L4" i="1"/>
  <c r="J4" i="1"/>
  <c r="H4" i="1"/>
  <c r="F4" i="1"/>
  <c r="N20" i="1" l="1"/>
  <c r="N75" i="1"/>
  <c r="N57" i="1"/>
  <c r="N60" i="1"/>
  <c r="N10" i="1"/>
  <c r="N8" i="1"/>
  <c r="N77" i="1"/>
  <c r="N66" i="1"/>
  <c r="N24" i="1"/>
  <c r="N23" i="1"/>
  <c r="N70" i="1"/>
  <c r="N76" i="1"/>
  <c r="N35" i="1"/>
  <c r="N46" i="1"/>
  <c r="N5" i="1"/>
  <c r="N74" i="1"/>
  <c r="N73" i="1"/>
  <c r="N72" i="1"/>
  <c r="N71" i="1"/>
  <c r="N69" i="1"/>
  <c r="N68" i="1"/>
  <c r="N67" i="1"/>
  <c r="N65" i="1"/>
  <c r="N64" i="1"/>
  <c r="N63" i="1"/>
  <c r="N62" i="1"/>
  <c r="N61" i="1"/>
  <c r="N59" i="1"/>
  <c r="N58" i="1"/>
  <c r="N56" i="1"/>
  <c r="N55" i="1"/>
  <c r="N54" i="1"/>
  <c r="N53" i="1"/>
  <c r="N52" i="1"/>
  <c r="N51" i="1"/>
  <c r="N50" i="1"/>
  <c r="N49" i="1"/>
  <c r="N48" i="1"/>
  <c r="N47" i="1"/>
  <c r="N45" i="1"/>
  <c r="N44" i="1"/>
  <c r="N43" i="1"/>
  <c r="N42" i="1"/>
  <c r="N41" i="1"/>
  <c r="N40" i="1"/>
  <c r="N39" i="1"/>
  <c r="N38" i="1"/>
  <c r="N37" i="1"/>
  <c r="N36" i="1"/>
  <c r="N34" i="1"/>
  <c r="N33" i="1"/>
  <c r="N32" i="1"/>
  <c r="N31" i="1"/>
  <c r="N30" i="1"/>
  <c r="N29" i="1"/>
  <c r="N28" i="1"/>
  <c r="N27" i="1"/>
  <c r="N26" i="1"/>
  <c r="N25" i="1"/>
  <c r="N22" i="1"/>
  <c r="N21" i="1"/>
  <c r="N19" i="1"/>
  <c r="N18" i="1"/>
  <c r="N17" i="1"/>
  <c r="N16" i="1"/>
  <c r="N15" i="1"/>
  <c r="N14" i="1"/>
  <c r="N13" i="1"/>
  <c r="N12" i="1"/>
  <c r="N11" i="1"/>
  <c r="N9" i="1"/>
  <c r="N7" i="1"/>
  <c r="N6" i="1"/>
  <c r="N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tc={5CB6143A-17B7-4222-A16A-C3A62341541E}</author>
    <author>tc={351E35FE-296B-4AD8-8298-58060B87B048}</author>
  </authors>
  <commentList>
    <comment ref="G24" authorId="0" shapeId="0" xr:uid="{5CB6143A-17B7-4222-A16A-C3A62341541E}">
      <text>
        <r>
          <rPr>
            <sz val="11"/>
            <rFont val="Carlito"/>
          </rPr>
          <t>[Σχόλιο σε νήμα]
Η έκδοση του Excel που χρησιμοποιείτε επιτρέπει την ανάγνωση αυτού του σχολίου σε νήμα, ωστόσο, οι αλλαγές που θα γίνουν θα καταργηθούν αν το αρχείο ανοιχτεί σε νεότερη έκδοση του Excel. Μάθετε περισσότερα: https://go.microsoft.com/fwlink/?linkid=870924
Σχόλιο:
    Δύο μαθήματα δικαίου γι αυτό χαμηλά μόρια</t>
        </r>
      </text>
    </comment>
    <comment ref="G77" authorId="1" shapeId="0" xr:uid="{351E35FE-296B-4AD8-8298-58060B87B048}">
      <text>
        <r>
          <rPr>
            <sz val="11"/>
            <rFont val="Carlito"/>
          </rPr>
          <t>[Σχόλιο σε νήμα]
Η έκδοση του Excel που χρησιμοποιείτε επιτρέπει την ανάγνωση αυτού του σχολίου σε νήμα, ωστόσο, οι αλλαγές που θα γίνουν θα καταργηθούν αν το αρχείο ανοιχτεί σε νεότερη έκδοση του Excel. Μάθετε περισσότερα: https://go.microsoft.com/fwlink/?linkid=870924
Σχόλιο:
    Δύο μαθήματα για αυτό χαμηλά μόρια</t>
        </r>
      </text>
    </comment>
  </commentList>
</comments>
</file>

<file path=xl/sharedStrings.xml><?xml version="1.0" encoding="utf-8"?>
<sst xmlns="http://schemas.openxmlformats.org/spreadsheetml/2006/main" count="260" uniqueCount="185">
  <si>
    <t>ΠΜΣ «Δίκαιο της Επιχείρησης» 2026–2027 – Τελικός αναλυτικός πίνακας μοριοδότησης</t>
  </si>
  <si>
    <t>Βαθμός πτυχίου</t>
  </si>
  <si>
    <t>Μόρια πτυχίου /30</t>
  </si>
  <si>
    <t>Μ.Ο. μαθημάτων βαρύτητας</t>
  </si>
  <si>
    <t>Μόρια μαθημάτων /30</t>
  </si>
  <si>
    <t>Γλώσσα</t>
  </si>
  <si>
    <t>Μόρια γλώσσας /20</t>
  </si>
  <si>
    <t>Βαθμός Master</t>
  </si>
  <si>
    <t>Μόρια Master /15</t>
  </si>
  <si>
    <t>Λοιπά /5</t>
  </si>
  <si>
    <t>ΣΥΝΟΛΟ /100</t>
  </si>
  <si>
    <t>011</t>
  </si>
  <si>
    <t>C2</t>
  </si>
  <si>
    <t>036</t>
  </si>
  <si>
    <t>061</t>
  </si>
  <si>
    <t>070</t>
  </si>
  <si>
    <t>079</t>
  </si>
  <si>
    <t>076</t>
  </si>
  <si>
    <t>033</t>
  </si>
  <si>
    <t>002</t>
  </si>
  <si>
    <t>018</t>
  </si>
  <si>
    <t>038</t>
  </si>
  <si>
    <t>009</t>
  </si>
  <si>
    <t>008</t>
  </si>
  <si>
    <t>065</t>
  </si>
  <si>
    <t>046A</t>
  </si>
  <si>
    <t>071</t>
  </si>
  <si>
    <t>B2</t>
  </si>
  <si>
    <t>026</t>
  </si>
  <si>
    <t>037</t>
  </si>
  <si>
    <t>067</t>
  </si>
  <si>
    <t>045</t>
  </si>
  <si>
    <t>054</t>
  </si>
  <si>
    <t>035</t>
  </si>
  <si>
    <t>073</t>
  </si>
  <si>
    <t>072</t>
  </si>
  <si>
    <t>074</t>
  </si>
  <si>
    <t>063</t>
  </si>
  <si>
    <t>051</t>
  </si>
  <si>
    <t>023</t>
  </si>
  <si>
    <t>075</t>
  </si>
  <si>
    <t>016</t>
  </si>
  <si>
    <t>053</t>
  </si>
  <si>
    <t>050</t>
  </si>
  <si>
    <t>014</t>
  </si>
  <si>
    <t>057</t>
  </si>
  <si>
    <t>025</t>
  </si>
  <si>
    <t>062</t>
  </si>
  <si>
    <t>017</t>
  </si>
  <si>
    <t>078</t>
  </si>
  <si>
    <t>027</t>
  </si>
  <si>
    <t>080</t>
  </si>
  <si>
    <t>059</t>
  </si>
  <si>
    <t>013</t>
  </si>
  <si>
    <t>031</t>
  </si>
  <si>
    <t>066</t>
  </si>
  <si>
    <t>032</t>
  </si>
  <si>
    <t>052</t>
  </si>
  <si>
    <t>007</t>
  </si>
  <si>
    <t>048</t>
  </si>
  <si>
    <t>044</t>
  </si>
  <si>
    <t>021</t>
  </si>
  <si>
    <t>049</t>
  </si>
  <si>
    <t>001</t>
  </si>
  <si>
    <t>005</t>
  </si>
  <si>
    <t>C1</t>
  </si>
  <si>
    <t>019</t>
  </si>
  <si>
    <t>006</t>
  </si>
  <si>
    <t>077</t>
  </si>
  <si>
    <t>003</t>
  </si>
  <si>
    <t>020</t>
  </si>
  <si>
    <t>039</t>
  </si>
  <si>
    <t>028</t>
  </si>
  <si>
    <t>046B</t>
  </si>
  <si>
    <t>064</t>
  </si>
  <si>
    <t>024</t>
  </si>
  <si>
    <t>068</t>
  </si>
  <si>
    <t>030</t>
  </si>
  <si>
    <t>004</t>
  </si>
  <si>
    <t>010</t>
  </si>
  <si>
    <t>012</t>
  </si>
  <si>
    <t>015</t>
  </si>
  <si>
    <t>022</t>
  </si>
  <si>
    <t>029</t>
  </si>
  <si>
    <t>034</t>
  </si>
  <si>
    <t>040</t>
  </si>
  <si>
    <t>041</t>
  </si>
  <si>
    <t>042</t>
  </si>
  <si>
    <t>043</t>
  </si>
  <si>
    <t>047</t>
  </si>
  <si>
    <t>055</t>
  </si>
  <si>
    <t>056</t>
  </si>
  <si>
    <t>058</t>
  </si>
  <si>
    <t>060</t>
  </si>
  <si>
    <t>069</t>
  </si>
  <si>
    <t>Αρ. Πρωτ.</t>
  </si>
  <si>
    <t>Μη συναφές πτυχίο (Διοίκηση Τουριστικών Επιχειρήσεων)</t>
  </si>
  <si>
    <t>Μη συναφές πτυχίο (Μαθηματικά)</t>
  </si>
  <si>
    <t>ΤΥΠΙΚΕΣ ΕΛΛΕΙΨΕΙΣ</t>
  </si>
  <si>
    <t>Κωδ. Αρχείου</t>
  </si>
  <si>
    <t>α/α</t>
  </si>
  <si>
    <t>Μη περάτωση σπουδών</t>
  </si>
  <si>
    <t>ΔΠΘ/ΝΟΜ/82882/4470</t>
  </si>
  <si>
    <t>ΔΠΘ/ΝΟΜ/80262/4352</t>
  </si>
  <si>
    <t>ΔΠΘ/ΝΟΜ/1795/73</t>
  </si>
  <si>
    <t>ΔΠΘ/ΝΟΜ/2358/130</t>
  </si>
  <si>
    <t>ΔΠΘ/ΝΟΜ/1741/61</t>
  </si>
  <si>
    <t>ΔΠΘ/ΝΟΜ/2578/148</t>
  </si>
  <si>
    <t>ΔΠΘ/ΝΟΜ/1769/67</t>
  </si>
  <si>
    <t>ΔΠΘ/ΝΟΜ/2677/169</t>
  </si>
  <si>
    <t>ΔΠΘ/ΝΟΜ/2606/156</t>
  </si>
  <si>
    <t>ΔΠΘ/ΝΟΜ/1760/66</t>
  </si>
  <si>
    <t>ΔΠΘ/ΝΟΜ/75098/3882</t>
  </si>
  <si>
    <t>ΔΠΘ/ΝΟΜ/83676/4591</t>
  </si>
  <si>
    <t>ΔΠΘ/ΝΟΜ/1818/75</t>
  </si>
  <si>
    <t>ΔΠΘ/ΝΟΜ/80251/4349</t>
  </si>
  <si>
    <t>ΔΠΘ/ΝΟΜ/79110/4286</t>
  </si>
  <si>
    <t>ΔΠΘ/ΝΟΜ/2374/134</t>
  </si>
  <si>
    <t>ΔΠΘ/ΝΟΜ/83006/4530</t>
  </si>
  <si>
    <t>ΔΠΘ/ΝΟΜ/1954/98</t>
  </si>
  <si>
    <t>ΔΠΘ/ΝΟΜ/2581/149</t>
  </si>
  <si>
    <t>ΔΠΘ/ΝΟΜ/120/5</t>
  </si>
  <si>
    <t>ΔΠΘ/ΝΟΜ/2575/147</t>
  </si>
  <si>
    <t>ΔΠΘ/ΝΟΜ/1807/74</t>
  </si>
  <si>
    <t>ΔΠΘ/ΝΟΜ/2380/137</t>
  </si>
  <si>
    <t>ΔΠΘ/ΝΟΜ/1952/97</t>
  </si>
  <si>
    <t>ΔΠΘ/ΝΟΜ/2309/119</t>
  </si>
  <si>
    <t>ΔΠΘ/ΝΟΜ/1787/71</t>
  </si>
  <si>
    <t>ΔΠΘ/ΝΟΜ/2590/153</t>
  </si>
  <si>
    <t>ΔΠΘ/ΝΟΜ/2589/152</t>
  </si>
  <si>
    <t>ΔΠΘ/ΝΟΜ/2595/154</t>
  </si>
  <si>
    <t>ΔΠΘ/ΝΟΜ/2370/132</t>
  </si>
  <si>
    <t>ΔΠΘ/ΝΟΜ/1988/106</t>
  </si>
  <si>
    <t>ΔΠΘ/ΝΟΜ/84899/4690</t>
  </si>
  <si>
    <t>ΔΠΘ/ΝΟΜ/2599/155</t>
  </si>
  <si>
    <t>ΔΠΘ/ΝΟΜ/83041/4541</t>
  </si>
  <si>
    <t>ΔΠΘ/ΝΟΜ/1999/109</t>
  </si>
  <si>
    <t>ΔΠΘ/ΝΟΜ/1984/105</t>
  </si>
  <si>
    <t>ΔΠΘ/ΝΟΜ/83031/4534</t>
  </si>
  <si>
    <t>ΔΠΘ/ΝΟΜ/2337/124</t>
  </si>
  <si>
    <t>ΔΠΘ/ΝΟΜ/84936/4694</t>
  </si>
  <si>
    <t>ΔΠΘ/ΝΟΜ/2363/131</t>
  </si>
  <si>
    <t>ΔΠΘ/ΝΟΜ/83043/4542</t>
  </si>
  <si>
    <t>ΔΠΘ/ΝΟΜ/2647/162</t>
  </si>
  <si>
    <t>ΔΠΘ/ΝΟΜ/521/20</t>
  </si>
  <si>
    <t>ΔΠΘ/ΝΟΜ/2687/173</t>
  </si>
  <si>
    <t>ΔΠΘ/ΝΟΜ/2346/126</t>
  </si>
  <si>
    <t>ΔΠΘ/ΝΟΜ/83012/4531</t>
  </si>
  <si>
    <t>ΔΠΘ/ΝΟΜ/1755/64</t>
  </si>
  <si>
    <t>ΔΠΘ/ΝΟΜ/2378/135</t>
  </si>
  <si>
    <t>ΔΠΘ/ΝΟΜ/1759/65</t>
  </si>
  <si>
    <t>ΔΠΘ/ΝΟΜ/1991/107</t>
  </si>
  <si>
    <t>ΔΠΘ/ΝΟΜ/78542/4262</t>
  </si>
  <si>
    <t>ΔΠΘ/ΝΟΜ/1966/101</t>
  </si>
  <si>
    <t>ΔΠΘ/ΝΟΜ/1946/96</t>
  </si>
  <si>
    <t>ΔΠΘ/ΝΟΜ/84874/4688</t>
  </si>
  <si>
    <t>ΔΠΘ/ΝΟΜ/1980/104</t>
  </si>
  <si>
    <t>ΔΠΘ/ΝΟΜ/75007/3853</t>
  </si>
  <si>
    <t>ΔΠΘ/ΝΟΜ/1859/83</t>
  </si>
  <si>
    <t>ΔΠΘ/ΝΟΜ/1434/55</t>
  </si>
  <si>
    <t>ΔΠΘ/ΝΟΜ/76078/3951</t>
  </si>
  <si>
    <t>ΔΠΘ/ΝΟΜ/83690/4594</t>
  </si>
  <si>
    <t>ΔΠΘ/ΝΟΜ/78535/4259</t>
  </si>
  <si>
    <t>ΔΠΘ/ΝΟΜ/2614/160</t>
  </si>
  <si>
    <t>ΔΠΘ/ΝΟΜ/75485/3905</t>
  </si>
  <si>
    <t>ΔΠΘ/ΝΟΜ/1880/86</t>
  </si>
  <si>
    <t>ΔΠΘ/ΝΟΜ/84866/4687</t>
  </si>
  <si>
    <t>ΔΠΘ/ΝΟΜ/1850/82</t>
  </si>
  <si>
    <t>ΔΠΘ/ΝΟΜ/1957/99</t>
  </si>
  <si>
    <t>ΔΠΘ/ΝΟΜ/2372/133</t>
  </si>
  <si>
    <t>ΔΠΘ/ΝΟΜ/84918/4691</t>
  </si>
  <si>
    <t>ΔΠΘ/ΝΟΜ/2574/146</t>
  </si>
  <si>
    <t>ΔΠΘ/ΝΟΜ/1749/62</t>
  </si>
  <si>
    <t>ΔΠΘ/ΝΟΜ/83033/4535</t>
  </si>
  <si>
    <t>ΔΠΘ/ΝΟΜ/76028/3948</t>
  </si>
  <si>
    <t>ΔΠΘ/ΝΟΜ/2335/123</t>
  </si>
  <si>
    <t>ΔΠΘ/ΝΟΜ/84879/4689</t>
  </si>
  <si>
    <t>ΔΠΘ/ΝΟΜ/1886/89</t>
  </si>
  <si>
    <t>ΔΠΘ/ΝΟΜ/1945/95</t>
  </si>
  <si>
    <t>ΔΠΘ/ΝΟΜ/1965/100</t>
  </si>
  <si>
    <t>ΔΠΘ/ΝΟΜ/2327/121</t>
  </si>
  <si>
    <t>ΔΠΘ/ΝΟΜ/2344/125</t>
  </si>
  <si>
    <t>ΔΠΘ/ΝΟΜ/2350/127</t>
  </si>
  <si>
    <t>Αριθ.πρωτ. αίτησης υποψηφίων</t>
  </si>
  <si>
    <t>Τυχόν ενστάσεις υποβάλλονται με αίτηση στο protocol@law.duth.gr έως την Παρασκευή 18/09/2026.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</si>
</sst>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b/>
      <sz val="10"/>
      <color rgb="FFFFFFFF"/>
      <name val="Carlito"/>
    </font>
    <font>
      <sz val="11"/>
      <name val="Carlito"/>
    </font>
    <font>
      <sz val="8"/>
      <name val="Carlito"/>
    </font>
    <font>
      <sz val="10"/>
      <name val="Carlito"/>
    </font>
    <font>
      <b/>
      <sz val="10"/>
      <color rgb="FFFF0000"/>
      <name val="Carlito"/>
    </font>
    <font>
      <strike/>
      <sz val="10"/>
      <name val="Carlito"/>
    </font>
    <font>
      <sz val="10"/>
      <name val="Carlito"/>
      <charset val="161"/>
    </font>
    <font>
      <b/>
      <sz val="9"/>
      <color rgb="FFFF0000"/>
      <name val="Carlito"/>
    </font>
    <font>
      <sz val="18"/>
      <name val="Carlito"/>
    </font>
  </fonts>
  <fills count="7">
    <fill>
      <patternFill patternType="none"/>
    </fill>
    <fill>
      <patternFill patternType="gray125"/>
    </fill>
    <fill>
      <patternFill patternType="solid">
        <fgColor rgb="FF17365D"/>
      </patternFill>
    </fill>
    <fill>
      <patternFill patternType="solid">
        <fgColor rgb="FF92D050"/>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2">
    <xf numFmtId="0" fontId="0" fillId="0" borderId="0"/>
    <xf numFmtId="0" fontId="2" fillId="0" borderId="0"/>
  </cellStyleXfs>
  <cellXfs count="52">
    <xf numFmtId="0" fontId="0" fillId="0" borderId="0" xfId="0"/>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wrapText="1"/>
    </xf>
    <xf numFmtId="0" fontId="4" fillId="0" borderId="0" xfId="0" applyFont="1"/>
    <xf numFmtId="1" fontId="4" fillId="0" borderId="8" xfId="1" applyNumberFormat="1" applyFont="1" applyBorder="1" applyAlignment="1">
      <alignment vertical="center" wrapText="1"/>
    </xf>
    <xf numFmtId="0" fontId="4" fillId="0" borderId="4" xfId="1" applyFont="1" applyBorder="1" applyAlignment="1">
      <alignment vertical="center" wrapText="1"/>
    </xf>
    <xf numFmtId="2" fontId="4" fillId="0" borderId="4" xfId="1" applyNumberFormat="1" applyFont="1" applyBorder="1" applyAlignment="1">
      <alignment vertical="center" wrapText="1"/>
    </xf>
    <xf numFmtId="0" fontId="4" fillId="0" borderId="0" xfId="0" applyFont="1" applyAlignment="1">
      <alignment vertical="center"/>
    </xf>
    <xf numFmtId="0" fontId="4" fillId="0" borderId="8" xfId="0" applyFont="1" applyBorder="1" applyAlignment="1">
      <alignment vertical="center"/>
    </xf>
    <xf numFmtId="0" fontId="4" fillId="4" borderId="0" xfId="1" applyFont="1" applyFill="1" applyAlignment="1">
      <alignment vertical="center" wrapText="1"/>
    </xf>
    <xf numFmtId="2" fontId="4" fillId="0" borderId="0" xfId="1" applyNumberFormat="1" applyFont="1" applyAlignment="1">
      <alignment vertical="center" wrapText="1"/>
    </xf>
    <xf numFmtId="2" fontId="4" fillId="0" borderId="0" xfId="0" applyNumberFormat="1" applyFont="1" applyAlignment="1">
      <alignment vertical="center"/>
    </xf>
    <xf numFmtId="0" fontId="4" fillId="0" borderId="0" xfId="1" applyFont="1" applyAlignment="1">
      <alignment vertical="center" wrapText="1"/>
    </xf>
    <xf numFmtId="0" fontId="4" fillId="5" borderId="0" xfId="1" applyFont="1" applyFill="1" applyAlignment="1">
      <alignment vertical="center" wrapText="1"/>
    </xf>
    <xf numFmtId="0" fontId="4" fillId="0" borderId="7" xfId="1" applyFont="1" applyBorder="1" applyAlignment="1">
      <alignment vertical="center" wrapText="1"/>
    </xf>
    <xf numFmtId="2" fontId="4" fillId="0" borderId="7" xfId="1" applyNumberFormat="1" applyFont="1" applyBorder="1" applyAlignment="1">
      <alignment vertical="center" wrapText="1"/>
    </xf>
    <xf numFmtId="0" fontId="4" fillId="0" borderId="3" xfId="1" applyFont="1" applyBorder="1" applyAlignment="1">
      <alignment vertical="center" wrapText="1"/>
    </xf>
    <xf numFmtId="0" fontId="4" fillId="0" borderId="5" xfId="1" applyFont="1" applyBorder="1" applyAlignment="1">
      <alignment vertical="center" wrapText="1"/>
    </xf>
    <xf numFmtId="0" fontId="4" fillId="4" borderId="5" xfId="1" applyFont="1" applyFill="1" applyBorder="1" applyAlignment="1">
      <alignment vertical="center" wrapText="1"/>
    </xf>
    <xf numFmtId="2" fontId="4" fillId="0" borderId="7" xfId="0" applyNumberFormat="1" applyFont="1" applyBorder="1" applyAlignment="1">
      <alignment vertical="center"/>
    </xf>
    <xf numFmtId="0" fontId="4" fillId="0" borderId="8" xfId="0" applyFont="1" applyBorder="1"/>
    <xf numFmtId="0" fontId="5" fillId="0" borderId="0" xfId="1" applyFont="1" applyAlignment="1">
      <alignment vertical="top" wrapText="1"/>
    </xf>
    <xf numFmtId="0" fontId="5" fillId="0" borderId="0" xfId="0" applyFont="1"/>
    <xf numFmtId="0" fontId="5" fillId="0" borderId="8" xfId="0" applyFont="1" applyBorder="1"/>
    <xf numFmtId="2" fontId="4" fillId="0" borderId="8" xfId="1" applyNumberFormat="1" applyFont="1" applyBorder="1" applyAlignment="1">
      <alignment vertical="top" wrapText="1"/>
    </xf>
    <xf numFmtId="0" fontId="6" fillId="0" borderId="5" xfId="1" applyFont="1" applyBorder="1" applyAlignment="1">
      <alignment vertical="top" wrapText="1"/>
    </xf>
    <xf numFmtId="0" fontId="6" fillId="0" borderId="0" xfId="1" applyFont="1" applyAlignment="1">
      <alignment vertical="top" wrapText="1"/>
    </xf>
    <xf numFmtId="0" fontId="4" fillId="0" borderId="7" xfId="0" applyFont="1" applyBorder="1"/>
    <xf numFmtId="0" fontId="6" fillId="3" borderId="5" xfId="1" applyFont="1" applyFill="1" applyBorder="1" applyAlignment="1">
      <alignment vertical="top" wrapText="1"/>
    </xf>
    <xf numFmtId="0" fontId="6" fillId="3" borderId="0" xfId="1" applyFont="1" applyFill="1" applyAlignment="1">
      <alignment vertical="top" wrapText="1"/>
    </xf>
    <xf numFmtId="2" fontId="4" fillId="0" borderId="0" xfId="1" applyNumberFormat="1" applyFont="1" applyAlignment="1">
      <alignment vertical="top" wrapText="1"/>
    </xf>
    <xf numFmtId="0" fontId="6" fillId="0" borderId="6" xfId="1" applyFont="1" applyBorder="1" applyAlignment="1">
      <alignment vertical="top" wrapText="1"/>
    </xf>
    <xf numFmtId="0" fontId="6" fillId="0" borderId="7" xfId="1" applyFont="1" applyBorder="1" applyAlignment="1">
      <alignment vertical="top" wrapText="1"/>
    </xf>
    <xf numFmtId="0" fontId="7" fillId="0" borderId="8" xfId="0" applyFont="1" applyBorder="1" applyAlignment="1">
      <alignment vertical="center"/>
    </xf>
    <xf numFmtId="2" fontId="7" fillId="0" borderId="7" xfId="1" applyNumberFormat="1" applyFont="1" applyBorder="1" applyAlignment="1">
      <alignment vertical="center" wrapText="1"/>
    </xf>
    <xf numFmtId="0" fontId="7" fillId="0" borderId="0" xfId="0" applyFont="1" applyAlignment="1">
      <alignment vertical="center"/>
    </xf>
    <xf numFmtId="0" fontId="7" fillId="0" borderId="5" xfId="1" applyFont="1" applyBorder="1" applyAlignment="1">
      <alignment vertical="center" wrapText="1"/>
    </xf>
    <xf numFmtId="0" fontId="7" fillId="0" borderId="0" xfId="1" applyFont="1" applyAlignment="1">
      <alignment vertical="center" wrapText="1"/>
    </xf>
    <xf numFmtId="2" fontId="7" fillId="0" borderId="0" xfId="1" applyNumberFormat="1" applyFont="1" applyAlignment="1">
      <alignment vertical="center" wrapText="1"/>
    </xf>
    <xf numFmtId="2" fontId="7" fillId="0" borderId="0" xfId="0" applyNumberFormat="1" applyFont="1" applyAlignment="1">
      <alignment vertical="center"/>
    </xf>
    <xf numFmtId="0" fontId="4" fillId="0" borderId="0" xfId="1" applyFont="1" applyBorder="1" applyAlignment="1">
      <alignment vertical="center" wrapText="1"/>
    </xf>
    <xf numFmtId="2" fontId="4" fillId="0" borderId="0" xfId="1" applyNumberFormat="1" applyFont="1" applyBorder="1" applyAlignment="1">
      <alignment vertical="center" wrapText="1"/>
    </xf>
    <xf numFmtId="0" fontId="4" fillId="4" borderId="0" xfId="1" applyFont="1" applyFill="1" applyBorder="1" applyAlignment="1">
      <alignment vertical="center" wrapText="1"/>
    </xf>
    <xf numFmtId="0" fontId="4" fillId="5" borderId="0" xfId="1" applyFont="1" applyFill="1" applyBorder="1" applyAlignment="1">
      <alignment vertical="center" wrapText="1"/>
    </xf>
    <xf numFmtId="0" fontId="4" fillId="0" borderId="0" xfId="0" applyFont="1" applyBorder="1" applyAlignment="1">
      <alignment vertical="center"/>
    </xf>
    <xf numFmtId="2" fontId="4" fillId="0" borderId="0" xfId="0" applyNumberFormat="1" applyFont="1" applyBorder="1" applyAlignment="1">
      <alignment vertical="center"/>
    </xf>
    <xf numFmtId="0" fontId="4" fillId="0" borderId="0" xfId="1" applyFont="1" applyAlignment="1">
      <alignment vertical="top" wrapText="1"/>
    </xf>
    <xf numFmtId="0" fontId="4" fillId="0" borderId="0" xfId="1" applyFont="1" applyBorder="1" applyAlignment="1">
      <alignment vertical="top" wrapText="1"/>
    </xf>
    <xf numFmtId="0" fontId="8" fillId="0" borderId="8" xfId="1" applyFont="1" applyBorder="1" applyAlignment="1">
      <alignment vertical="top" wrapText="1"/>
    </xf>
    <xf numFmtId="0" fontId="1" fillId="2" borderId="0" xfId="1" applyFont="1" applyFill="1" applyAlignment="1">
      <alignment horizontal="center" vertical="center"/>
    </xf>
    <xf numFmtId="0" fontId="4" fillId="6" borderId="0" xfId="0" applyFont="1" applyFill="1"/>
    <xf numFmtId="0" fontId="9" fillId="6" borderId="0" xfId="0" applyFont="1" applyFill="1"/>
  </cellXfs>
  <cellStyles count="2">
    <cellStyle name="Normal" xfId="1" xr:uid="{00000000-0005-0000-0000-000000000000}"/>
    <cellStyle name="Κανονικό" xfId="0" builtinId="0"/>
  </cellStyles>
  <dxfs count="16">
    <dxf>
      <font>
        <outline val="0"/>
        <shadow val="0"/>
        <u val="none"/>
        <vertAlign val="baseline"/>
        <sz val="10"/>
        <name val="Carlito"/>
        <scheme val="none"/>
      </font>
    </dxf>
    <dxf>
      <font>
        <outline val="0"/>
        <shadow val="0"/>
        <u val="none"/>
        <vertAlign val="baseline"/>
        <sz val="10"/>
        <name val="Carlito"/>
        <scheme val="none"/>
      </font>
    </dxf>
    <dxf>
      <font>
        <outline val="0"/>
        <shadow val="0"/>
        <u val="none"/>
        <vertAlign val="baseline"/>
        <sz val="10"/>
        <name val="Carlito"/>
        <scheme val="none"/>
      </font>
    </dxf>
    <dxf>
      <font>
        <outline val="0"/>
        <shadow val="0"/>
        <u val="none"/>
        <vertAlign val="baseline"/>
        <sz val="10"/>
        <name val="Carlito"/>
        <scheme val="none"/>
      </font>
    </dxf>
    <dxf>
      <font>
        <outline val="0"/>
        <shadow val="0"/>
        <u val="none"/>
        <vertAlign val="baseline"/>
        <sz val="10"/>
        <name val="Carlito"/>
        <scheme val="none"/>
      </font>
    </dxf>
    <dxf>
      <font>
        <outline val="0"/>
        <shadow val="0"/>
        <u val="none"/>
        <vertAlign val="baseline"/>
        <sz val="10"/>
        <name val="Carlito"/>
        <scheme val="none"/>
      </font>
    </dxf>
    <dxf>
      <font>
        <outline val="0"/>
        <shadow val="0"/>
        <u val="none"/>
        <vertAlign val="baseline"/>
        <sz val="10"/>
        <name val="Carlito"/>
        <scheme val="none"/>
      </font>
    </dxf>
    <dxf>
      <font>
        <outline val="0"/>
        <shadow val="0"/>
        <u val="none"/>
        <vertAlign val="baseline"/>
        <sz val="10"/>
        <name val="Carlito"/>
        <scheme val="none"/>
      </font>
    </dxf>
    <dxf>
      <font>
        <outline val="0"/>
        <shadow val="0"/>
        <u val="none"/>
        <vertAlign val="baseline"/>
        <sz val="10"/>
        <name val="Carlito"/>
        <scheme val="none"/>
      </font>
    </dxf>
    <dxf>
      <font>
        <outline val="0"/>
        <shadow val="0"/>
        <u val="none"/>
        <vertAlign val="baseline"/>
        <sz val="10"/>
        <name val="Carlito"/>
        <scheme val="none"/>
      </font>
    </dxf>
    <dxf>
      <font>
        <outline val="0"/>
        <shadow val="0"/>
        <u val="none"/>
        <vertAlign val="baseline"/>
        <sz val="10"/>
        <name val="Carlito"/>
        <scheme val="none"/>
      </font>
    </dxf>
    <dxf>
      <font>
        <outline val="0"/>
        <shadow val="0"/>
        <u val="none"/>
        <vertAlign val="baseline"/>
        <sz val="10"/>
        <name val="Carlito"/>
        <scheme val="none"/>
      </font>
    </dxf>
    <dxf>
      <font>
        <outline val="0"/>
        <shadow val="0"/>
        <u val="none"/>
        <vertAlign val="baseline"/>
        <sz val="10"/>
        <name val="Carlito"/>
        <scheme val="none"/>
      </font>
    </dxf>
    <dxf>
      <font>
        <outline val="0"/>
        <shadow val="0"/>
        <u val="none"/>
        <vertAlign val="baseline"/>
        <sz val="10"/>
        <name val="Carlito"/>
        <scheme val="none"/>
      </font>
    </dxf>
    <dxf>
      <font>
        <outline val="0"/>
        <shadow val="0"/>
        <u val="none"/>
        <vertAlign val="baseline"/>
        <sz val="10"/>
        <name val="Carlito"/>
        <scheme val="none"/>
      </font>
    </dxf>
    <dxf>
      <font>
        <outline val="0"/>
        <shadow val="0"/>
        <u val="none"/>
        <vertAlign val="baseline"/>
        <sz val="10"/>
        <name val="Carlito"/>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George Theodosis" id="{1D67E4C5-D941-40C4-9875-479395B7143F}" userId="a0c6d3ed0a55100a" providerId="Windows Liv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inalRankingTable" displayName="FinalRankingTable" ref="A3:N85" totalsRowShown="0" headerRowDxfId="15" dataDxfId="14">
  <sortState xmlns:xlrd2="http://schemas.microsoft.com/office/spreadsheetml/2017/richdata2" ref="A4:N85">
    <sortCondition descending="1" ref="N77:N85"/>
  </sortState>
  <tableColumns count="14">
    <tableColumn id="1" xr3:uid="{00000000-0010-0000-0000-000001000000}" name="α/α" dataDxfId="13"/>
    <tableColumn id="18" xr3:uid="{CA53373B-E2CD-4F1B-8E73-46A4A9B5AE1C}" name="Αρ. Πρωτ." dataDxfId="12"/>
    <tableColumn id="2" xr3:uid="{00000000-0010-0000-0000-000002000000}" name="Κωδ. Αρχείου" dataDxfId="11"/>
    <tableColumn id="3" xr3:uid="{00000000-0010-0000-0000-000003000000}" name="Αριθ.πρωτ. αίτησης υποψηφίων" dataDxfId="10"/>
    <tableColumn id="4" xr3:uid="{00000000-0010-0000-0000-000004000000}" name="Βαθμός πτυχίου" dataDxfId="9"/>
    <tableColumn id="5" xr3:uid="{00000000-0010-0000-0000-000005000000}" name="Μόρια πτυχίου /30" dataDxfId="8"/>
    <tableColumn id="6" xr3:uid="{00000000-0010-0000-0000-000006000000}" name="Μ.Ο. μαθημάτων βαρύτητας" dataDxfId="7"/>
    <tableColumn id="7" xr3:uid="{00000000-0010-0000-0000-000007000000}" name="Μόρια μαθημάτων /30" dataDxfId="6"/>
    <tableColumn id="8" xr3:uid="{00000000-0010-0000-0000-000008000000}" name="Γλώσσα" dataDxfId="5"/>
    <tableColumn id="9" xr3:uid="{00000000-0010-0000-0000-000009000000}" name="Μόρια γλώσσας /20" dataDxfId="4"/>
    <tableColumn id="10" xr3:uid="{00000000-0010-0000-0000-00000A000000}" name="Βαθμός Master" dataDxfId="3"/>
    <tableColumn id="11" xr3:uid="{00000000-0010-0000-0000-00000B000000}" name="Μόρια Master /15" dataDxfId="2"/>
    <tableColumn id="12" xr3:uid="{00000000-0010-0000-0000-00000C000000}" name="Λοιπά /5" dataDxfId="1"/>
    <tableColumn id="14" xr3:uid="{00000000-0010-0000-0000-00000E000000}" name="ΣΥΝΟΛΟ /100" dataDxfId="0"/>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24" dT="2026-09-14T20:22:15.57" personId="{1D67E4C5-D941-40C4-9875-479395B7143F}" id="{5CB6143A-17B7-4222-A16A-C3A62341541E}">
    <text>Δύο μαθήματα δικαίου γι αυτό χαμηλά μόρια</text>
  </threadedComment>
  <threadedComment ref="G77" dT="2026-09-14T20:21:47.52" personId="{1D67E4C5-D941-40C4-9875-479395B7143F}" id="{351E35FE-296B-4AD8-8298-58060B87B048}">
    <text>Δύο μαθήματα για αυτό χαμηλά μόρια</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8"/>
  <sheetViews>
    <sheetView tabSelected="1" topLeftCell="A81" zoomScale="110" zoomScaleNormal="110" workbookViewId="0">
      <selection activeCell="E95" sqref="E95"/>
    </sheetView>
  </sheetViews>
  <sheetFormatPr defaultRowHeight="12.75"/>
  <cols>
    <col min="1" max="1" width="5.75" style="3" customWidth="1"/>
    <col min="2" max="2" width="8.875" style="3" customWidth="1"/>
    <col min="3" max="3" width="9" style="3" customWidth="1"/>
    <col min="4" max="4" width="27" style="3" customWidth="1"/>
    <col min="5" max="5" width="14" style="3" customWidth="1"/>
    <col min="6" max="6" width="15.625" style="3" bestFit="1" customWidth="1"/>
    <col min="7" max="7" width="14.5" style="3" bestFit="1" customWidth="1"/>
    <col min="8" max="8" width="15.75" style="3" bestFit="1" customWidth="1"/>
    <col min="9" max="9" width="7.625" style="3" bestFit="1" customWidth="1"/>
    <col min="10" max="10" width="14" style="3" bestFit="1" customWidth="1"/>
    <col min="11" max="11" width="13" style="3" bestFit="1" customWidth="1"/>
    <col min="12" max="12" width="14.625" style="3" bestFit="1" customWidth="1"/>
    <col min="13" max="13" width="7.625" style="3" bestFit="1" customWidth="1"/>
    <col min="14" max="14" width="14.125" style="3" customWidth="1"/>
    <col min="15" max="15" width="5.5" style="3" customWidth="1"/>
    <col min="16" max="16384" width="9" style="3"/>
  </cols>
  <sheetData>
    <row r="1" spans="1:14" ht="30" customHeight="1">
      <c r="A1" s="49" t="s">
        <v>0</v>
      </c>
      <c r="B1" s="49"/>
      <c r="C1" s="49"/>
      <c r="D1" s="49"/>
      <c r="E1" s="49"/>
      <c r="F1" s="49"/>
      <c r="G1" s="49"/>
      <c r="H1" s="49"/>
      <c r="I1" s="49"/>
      <c r="J1" s="49"/>
      <c r="K1" s="49"/>
      <c r="L1" s="49"/>
      <c r="M1" s="49"/>
      <c r="N1" s="49"/>
    </row>
    <row r="3" spans="1:14" ht="50.1" customHeight="1">
      <c r="A3" s="1" t="s">
        <v>100</v>
      </c>
      <c r="B3" s="2" t="s">
        <v>95</v>
      </c>
      <c r="C3" s="2" t="s">
        <v>99</v>
      </c>
      <c r="D3" s="2" t="s">
        <v>183</v>
      </c>
      <c r="E3" s="2" t="s">
        <v>1</v>
      </c>
      <c r="F3" s="2" t="s">
        <v>2</v>
      </c>
      <c r="G3" s="2" t="s">
        <v>3</v>
      </c>
      <c r="H3" s="2" t="s">
        <v>4</v>
      </c>
      <c r="I3" s="2" t="s">
        <v>5</v>
      </c>
      <c r="J3" s="2" t="s">
        <v>6</v>
      </c>
      <c r="K3" s="2" t="s">
        <v>7</v>
      </c>
      <c r="L3" s="2" t="s">
        <v>8</v>
      </c>
      <c r="M3" s="2" t="s">
        <v>9</v>
      </c>
      <c r="N3" s="2" t="s">
        <v>10</v>
      </c>
    </row>
    <row r="4" spans="1:14" s="7" customFormat="1">
      <c r="A4" s="8">
        <v>1</v>
      </c>
      <c r="B4" s="4"/>
      <c r="C4" s="5" t="s">
        <v>11</v>
      </c>
      <c r="D4" s="5" t="s">
        <v>102</v>
      </c>
      <c r="E4" s="6">
        <v>7.3029999999999999</v>
      </c>
      <c r="F4" s="6">
        <f t="shared" ref="F4:F35" si="0">MIN(30,E4*3)</f>
        <v>21.908999999999999</v>
      </c>
      <c r="G4" s="6">
        <v>8.1</v>
      </c>
      <c r="H4" s="6">
        <f t="shared" ref="H4:H23" si="1">MIN(30,G4*3)</f>
        <v>24.299999999999997</v>
      </c>
      <c r="I4" s="5" t="s">
        <v>12</v>
      </c>
      <c r="J4" s="6">
        <f t="shared" ref="J4:J35" si="2">IF(I4="A1",3.33,IF(I4="A2",6.67,IF(I4="B1",10,IF(I4="B2",13.33,IF(I4="C1",16.67,IF(I4="C2",20,0))))))</f>
        <v>20</v>
      </c>
      <c r="K4" s="6">
        <v>7.5</v>
      </c>
      <c r="L4" s="6">
        <f>IF(K4="",0,MIN(15,K4*1.5))</f>
        <v>11.25</v>
      </c>
      <c r="M4" s="6">
        <v>3</v>
      </c>
      <c r="N4" s="6">
        <f t="shared" ref="N4:N35" si="3">SUM(F4,H4,J4,L4,M4)</f>
        <v>80.459000000000003</v>
      </c>
    </row>
    <row r="5" spans="1:14" s="7" customFormat="1">
      <c r="A5" s="8">
        <v>2</v>
      </c>
      <c r="B5" s="8"/>
      <c r="C5" s="42" t="s">
        <v>79</v>
      </c>
      <c r="D5" s="9" t="s">
        <v>103</v>
      </c>
      <c r="E5" s="7">
        <v>7.58</v>
      </c>
      <c r="F5" s="41">
        <f t="shared" si="0"/>
        <v>22.740000000000002</v>
      </c>
      <c r="G5" s="11">
        <v>8</v>
      </c>
      <c r="H5" s="41">
        <f t="shared" si="1"/>
        <v>24</v>
      </c>
      <c r="I5" s="5" t="s">
        <v>12</v>
      </c>
      <c r="J5" s="41">
        <f t="shared" si="2"/>
        <v>20</v>
      </c>
      <c r="K5" s="11"/>
      <c r="L5" s="7">
        <v>11.25</v>
      </c>
      <c r="M5" s="10">
        <v>2</v>
      </c>
      <c r="N5" s="10">
        <f t="shared" si="3"/>
        <v>79.990000000000009</v>
      </c>
    </row>
    <row r="6" spans="1:14" s="7" customFormat="1">
      <c r="A6" s="8">
        <v>3</v>
      </c>
      <c r="B6" s="4"/>
      <c r="C6" s="40" t="s">
        <v>13</v>
      </c>
      <c r="D6" s="12" t="s">
        <v>104</v>
      </c>
      <c r="E6" s="10">
        <v>7.5410000000000004</v>
      </c>
      <c r="F6" s="41">
        <f t="shared" si="0"/>
        <v>22.623000000000001</v>
      </c>
      <c r="G6" s="10">
        <v>7.4470000000000001</v>
      </c>
      <c r="H6" s="41">
        <f t="shared" si="1"/>
        <v>22.341000000000001</v>
      </c>
      <c r="I6" s="12" t="s">
        <v>12</v>
      </c>
      <c r="J6" s="41">
        <f t="shared" si="2"/>
        <v>20</v>
      </c>
      <c r="K6" s="10">
        <v>8.4</v>
      </c>
      <c r="L6" s="10">
        <f t="shared" ref="L6:L37" si="4">IF(K6="",0,MIN(15,K6*1.5))</f>
        <v>12.600000000000001</v>
      </c>
      <c r="M6" s="10">
        <v>2</v>
      </c>
      <c r="N6" s="41">
        <f t="shared" si="3"/>
        <v>79.563999999999993</v>
      </c>
    </row>
    <row r="7" spans="1:14" s="7" customFormat="1">
      <c r="A7" s="8">
        <v>4</v>
      </c>
      <c r="B7" s="4"/>
      <c r="C7" s="40" t="s">
        <v>14</v>
      </c>
      <c r="D7" s="12" t="s">
        <v>105</v>
      </c>
      <c r="E7" s="10">
        <v>8.74</v>
      </c>
      <c r="F7" s="41">
        <f t="shared" si="0"/>
        <v>26.22</v>
      </c>
      <c r="G7" s="10">
        <v>9.4440000000000008</v>
      </c>
      <c r="H7" s="41">
        <f t="shared" si="1"/>
        <v>28.332000000000001</v>
      </c>
      <c r="I7" s="12" t="s">
        <v>12</v>
      </c>
      <c r="J7" s="41">
        <f t="shared" si="2"/>
        <v>20</v>
      </c>
      <c r="K7" s="10"/>
      <c r="L7" s="10">
        <f t="shared" si="4"/>
        <v>0</v>
      </c>
      <c r="M7" s="10">
        <v>4</v>
      </c>
      <c r="N7" s="41">
        <f t="shared" si="3"/>
        <v>78.551999999999992</v>
      </c>
    </row>
    <row r="8" spans="1:14" s="7" customFormat="1">
      <c r="A8" s="8">
        <v>5</v>
      </c>
      <c r="B8" s="8"/>
      <c r="C8" s="43" t="s">
        <v>83</v>
      </c>
      <c r="D8" s="13" t="s">
        <v>106</v>
      </c>
      <c r="E8" s="7">
        <v>7.5</v>
      </c>
      <c r="F8" s="10">
        <f t="shared" si="0"/>
        <v>22.5</v>
      </c>
      <c r="G8" s="11">
        <v>7</v>
      </c>
      <c r="H8" s="10">
        <f t="shared" si="1"/>
        <v>21</v>
      </c>
      <c r="I8" s="5" t="s">
        <v>12</v>
      </c>
      <c r="J8" s="10">
        <f t="shared" si="2"/>
        <v>20</v>
      </c>
      <c r="K8" s="11">
        <v>8</v>
      </c>
      <c r="L8" s="10">
        <f t="shared" si="4"/>
        <v>12</v>
      </c>
      <c r="M8" s="10">
        <v>2</v>
      </c>
      <c r="N8" s="10">
        <f t="shared" si="3"/>
        <v>77.5</v>
      </c>
    </row>
    <row r="9" spans="1:14" s="7" customFormat="1">
      <c r="A9" s="8">
        <v>6</v>
      </c>
      <c r="B9" s="4"/>
      <c r="C9" s="40" t="s">
        <v>15</v>
      </c>
      <c r="D9" s="12" t="s">
        <v>107</v>
      </c>
      <c r="E9" s="10">
        <v>6.8970000000000002</v>
      </c>
      <c r="F9" s="10">
        <f t="shared" si="0"/>
        <v>20.691000000000003</v>
      </c>
      <c r="G9" s="10">
        <v>6.6669999999999998</v>
      </c>
      <c r="H9" s="10">
        <f t="shared" si="1"/>
        <v>20.000999999999998</v>
      </c>
      <c r="I9" s="12" t="s">
        <v>12</v>
      </c>
      <c r="J9" s="10">
        <f t="shared" si="2"/>
        <v>20</v>
      </c>
      <c r="K9" s="10">
        <v>8.4</v>
      </c>
      <c r="L9" s="10">
        <f t="shared" si="4"/>
        <v>12.600000000000001</v>
      </c>
      <c r="M9" s="10">
        <v>4</v>
      </c>
      <c r="N9" s="10">
        <f t="shared" si="3"/>
        <v>77.292000000000002</v>
      </c>
    </row>
    <row r="10" spans="1:14" s="7" customFormat="1">
      <c r="A10" s="8">
        <v>7</v>
      </c>
      <c r="B10" s="8"/>
      <c r="C10" s="43" t="s">
        <v>84</v>
      </c>
      <c r="D10" s="13" t="s">
        <v>108</v>
      </c>
      <c r="E10" s="7">
        <v>7.19</v>
      </c>
      <c r="F10" s="10">
        <f t="shared" si="0"/>
        <v>21.57</v>
      </c>
      <c r="G10" s="7">
        <v>6.85</v>
      </c>
      <c r="H10" s="10">
        <f t="shared" si="1"/>
        <v>20.549999999999997</v>
      </c>
      <c r="I10" s="5" t="s">
        <v>12</v>
      </c>
      <c r="J10" s="10">
        <f t="shared" si="2"/>
        <v>20</v>
      </c>
      <c r="K10" s="11">
        <v>8.4</v>
      </c>
      <c r="L10" s="10">
        <f t="shared" si="4"/>
        <v>12.600000000000001</v>
      </c>
      <c r="M10" s="10">
        <v>2</v>
      </c>
      <c r="N10" s="10">
        <f t="shared" si="3"/>
        <v>76.72</v>
      </c>
    </row>
    <row r="11" spans="1:14" s="7" customFormat="1">
      <c r="A11" s="8">
        <v>8</v>
      </c>
      <c r="B11" s="4"/>
      <c r="C11" s="40" t="s">
        <v>16</v>
      </c>
      <c r="D11" s="40" t="s">
        <v>109</v>
      </c>
      <c r="E11" s="10">
        <v>6.4580000000000002</v>
      </c>
      <c r="F11" s="41">
        <f t="shared" si="0"/>
        <v>19.374000000000002</v>
      </c>
      <c r="G11" s="10">
        <v>7.3</v>
      </c>
      <c r="H11" s="41">
        <f t="shared" si="1"/>
        <v>21.9</v>
      </c>
      <c r="I11" s="12" t="s">
        <v>12</v>
      </c>
      <c r="J11" s="41">
        <f t="shared" si="2"/>
        <v>20</v>
      </c>
      <c r="K11" s="10">
        <v>7.38</v>
      </c>
      <c r="L11" s="10">
        <f t="shared" si="4"/>
        <v>11.07</v>
      </c>
      <c r="M11" s="10">
        <v>4</v>
      </c>
      <c r="N11" s="41">
        <f t="shared" si="3"/>
        <v>76.343999999999994</v>
      </c>
    </row>
    <row r="12" spans="1:14" s="7" customFormat="1">
      <c r="A12" s="8">
        <v>9</v>
      </c>
      <c r="B12" s="4"/>
      <c r="C12" s="40" t="s">
        <v>17</v>
      </c>
      <c r="D12" s="40" t="s">
        <v>110</v>
      </c>
      <c r="E12" s="41">
        <v>6.742</v>
      </c>
      <c r="F12" s="41">
        <f t="shared" si="0"/>
        <v>20.225999999999999</v>
      </c>
      <c r="G12" s="41">
        <v>6.556</v>
      </c>
      <c r="H12" s="41">
        <f t="shared" si="1"/>
        <v>19.667999999999999</v>
      </c>
      <c r="I12" s="40" t="s">
        <v>12</v>
      </c>
      <c r="J12" s="41">
        <f t="shared" si="2"/>
        <v>20</v>
      </c>
      <c r="K12" s="41">
        <v>8</v>
      </c>
      <c r="L12" s="41">
        <f t="shared" si="4"/>
        <v>12</v>
      </c>
      <c r="M12" s="41">
        <v>4</v>
      </c>
      <c r="N12" s="41">
        <f t="shared" si="3"/>
        <v>75.894000000000005</v>
      </c>
    </row>
    <row r="13" spans="1:14" s="7" customFormat="1">
      <c r="A13" s="8">
        <v>10</v>
      </c>
      <c r="B13" s="4"/>
      <c r="C13" s="12" t="s">
        <v>18</v>
      </c>
      <c r="D13" s="12" t="s">
        <v>111</v>
      </c>
      <c r="E13" s="10">
        <v>7.0449999999999999</v>
      </c>
      <c r="F13" s="10">
        <f t="shared" si="0"/>
        <v>21.134999999999998</v>
      </c>
      <c r="G13" s="10">
        <v>7.11</v>
      </c>
      <c r="H13" s="10">
        <f t="shared" si="1"/>
        <v>21.330000000000002</v>
      </c>
      <c r="I13" s="12" t="s">
        <v>12</v>
      </c>
      <c r="J13" s="10">
        <f t="shared" si="2"/>
        <v>20</v>
      </c>
      <c r="K13" s="10">
        <v>7.04</v>
      </c>
      <c r="L13" s="10">
        <f t="shared" si="4"/>
        <v>10.56</v>
      </c>
      <c r="M13" s="10">
        <v>2</v>
      </c>
      <c r="N13" s="10">
        <f t="shared" si="3"/>
        <v>75.025000000000006</v>
      </c>
    </row>
    <row r="14" spans="1:14" s="7" customFormat="1">
      <c r="A14" s="8">
        <v>11</v>
      </c>
      <c r="B14" s="4"/>
      <c r="C14" s="12" t="s">
        <v>19</v>
      </c>
      <c r="D14" s="12" t="s">
        <v>112</v>
      </c>
      <c r="E14" s="10">
        <v>6.6319999999999997</v>
      </c>
      <c r="F14" s="10">
        <f t="shared" si="0"/>
        <v>19.896000000000001</v>
      </c>
      <c r="G14" s="10">
        <v>6.556</v>
      </c>
      <c r="H14" s="10">
        <f t="shared" si="1"/>
        <v>19.667999999999999</v>
      </c>
      <c r="I14" s="12" t="s">
        <v>12</v>
      </c>
      <c r="J14" s="10">
        <f t="shared" si="2"/>
        <v>20</v>
      </c>
      <c r="K14" s="10">
        <v>8.6300000000000008</v>
      </c>
      <c r="L14" s="10">
        <f t="shared" si="4"/>
        <v>12.945</v>
      </c>
      <c r="M14" s="10">
        <v>2</v>
      </c>
      <c r="N14" s="10">
        <f t="shared" si="3"/>
        <v>74.509</v>
      </c>
    </row>
    <row r="15" spans="1:14" s="7" customFormat="1">
      <c r="A15" s="8">
        <v>12</v>
      </c>
      <c r="B15" s="4"/>
      <c r="C15" s="12" t="s">
        <v>20</v>
      </c>
      <c r="D15" s="12" t="s">
        <v>113</v>
      </c>
      <c r="E15" s="10">
        <v>6.55</v>
      </c>
      <c r="F15" s="10">
        <f t="shared" si="0"/>
        <v>19.649999999999999</v>
      </c>
      <c r="G15" s="10">
        <v>7.5</v>
      </c>
      <c r="H15" s="10">
        <f t="shared" si="1"/>
        <v>22.5</v>
      </c>
      <c r="I15" s="40" t="s">
        <v>12</v>
      </c>
      <c r="J15" s="10">
        <f t="shared" si="2"/>
        <v>20</v>
      </c>
      <c r="K15" s="10">
        <v>6.12</v>
      </c>
      <c r="L15" s="10">
        <f t="shared" si="4"/>
        <v>9.18</v>
      </c>
      <c r="M15" s="10">
        <v>2</v>
      </c>
      <c r="N15" s="10">
        <f t="shared" si="3"/>
        <v>73.33</v>
      </c>
    </row>
    <row r="16" spans="1:14" s="7" customFormat="1">
      <c r="A16" s="8">
        <v>13</v>
      </c>
      <c r="B16" s="4"/>
      <c r="C16" s="12" t="s">
        <v>21</v>
      </c>
      <c r="D16" s="12" t="s">
        <v>114</v>
      </c>
      <c r="E16" s="10">
        <v>6.6</v>
      </c>
      <c r="F16" s="10">
        <f t="shared" si="0"/>
        <v>19.799999999999997</v>
      </c>
      <c r="G16" s="10">
        <v>9.5</v>
      </c>
      <c r="H16" s="10">
        <f t="shared" si="1"/>
        <v>28.5</v>
      </c>
      <c r="I16" s="12" t="s">
        <v>12</v>
      </c>
      <c r="J16" s="10">
        <f t="shared" si="2"/>
        <v>20</v>
      </c>
      <c r="K16" s="10"/>
      <c r="L16" s="10">
        <f t="shared" si="4"/>
        <v>0</v>
      </c>
      <c r="M16" s="10">
        <v>2</v>
      </c>
      <c r="N16" s="10">
        <f t="shared" si="3"/>
        <v>70.3</v>
      </c>
    </row>
    <row r="17" spans="1:14" s="7" customFormat="1">
      <c r="A17" s="8">
        <v>14</v>
      </c>
      <c r="B17" s="4"/>
      <c r="C17" s="12" t="s">
        <v>22</v>
      </c>
      <c r="D17" s="12" t="s">
        <v>115</v>
      </c>
      <c r="E17" s="10">
        <v>6.2</v>
      </c>
      <c r="F17" s="10">
        <f t="shared" si="0"/>
        <v>18.600000000000001</v>
      </c>
      <c r="G17" s="10">
        <v>6</v>
      </c>
      <c r="H17" s="10">
        <f t="shared" si="1"/>
        <v>18</v>
      </c>
      <c r="I17" s="12" t="s">
        <v>12</v>
      </c>
      <c r="J17" s="10">
        <f t="shared" si="2"/>
        <v>20</v>
      </c>
      <c r="K17" s="10">
        <v>7.48</v>
      </c>
      <c r="L17" s="10">
        <f t="shared" si="4"/>
        <v>11.22</v>
      </c>
      <c r="M17" s="10">
        <v>2</v>
      </c>
      <c r="N17" s="10">
        <f t="shared" si="3"/>
        <v>69.820000000000007</v>
      </c>
    </row>
    <row r="18" spans="1:14" s="7" customFormat="1">
      <c r="A18" s="8">
        <v>15</v>
      </c>
      <c r="B18" s="4"/>
      <c r="C18" s="12" t="s">
        <v>23</v>
      </c>
      <c r="D18" s="12" t="s">
        <v>116</v>
      </c>
      <c r="E18" s="10">
        <v>8.18</v>
      </c>
      <c r="F18" s="10">
        <f t="shared" si="0"/>
        <v>24.54</v>
      </c>
      <c r="G18" s="10">
        <v>7.71</v>
      </c>
      <c r="H18" s="10">
        <f t="shared" si="1"/>
        <v>23.13</v>
      </c>
      <c r="I18" s="12" t="s">
        <v>12</v>
      </c>
      <c r="J18" s="10">
        <f t="shared" si="2"/>
        <v>20</v>
      </c>
      <c r="K18" s="10"/>
      <c r="L18" s="10">
        <f t="shared" si="4"/>
        <v>0</v>
      </c>
      <c r="M18" s="10">
        <v>2</v>
      </c>
      <c r="N18" s="10">
        <f t="shared" si="3"/>
        <v>69.67</v>
      </c>
    </row>
    <row r="19" spans="1:14" s="7" customFormat="1">
      <c r="A19" s="8">
        <v>16</v>
      </c>
      <c r="B19" s="4"/>
      <c r="C19" s="12" t="s">
        <v>24</v>
      </c>
      <c r="D19" s="12" t="s">
        <v>117</v>
      </c>
      <c r="E19" s="10">
        <v>7.58</v>
      </c>
      <c r="F19" s="10">
        <f t="shared" si="0"/>
        <v>22.740000000000002</v>
      </c>
      <c r="G19" s="10">
        <v>8.1</v>
      </c>
      <c r="H19" s="10">
        <f t="shared" si="1"/>
        <v>24.299999999999997</v>
      </c>
      <c r="I19" s="12" t="s">
        <v>12</v>
      </c>
      <c r="J19" s="10">
        <f t="shared" si="2"/>
        <v>20</v>
      </c>
      <c r="K19" s="10"/>
      <c r="L19" s="10">
        <f t="shared" si="4"/>
        <v>0</v>
      </c>
      <c r="M19" s="10">
        <v>2.5</v>
      </c>
      <c r="N19" s="10">
        <f t="shared" si="3"/>
        <v>69.539999999999992</v>
      </c>
    </row>
    <row r="20" spans="1:14" s="7" customFormat="1">
      <c r="A20" s="20">
        <v>17</v>
      </c>
      <c r="B20" s="20"/>
      <c r="C20" s="47" t="s">
        <v>80</v>
      </c>
      <c r="D20" s="46" t="s">
        <v>118</v>
      </c>
      <c r="E20" s="3">
        <v>5.85</v>
      </c>
      <c r="F20" s="41">
        <f t="shared" si="0"/>
        <v>17.549999999999997</v>
      </c>
      <c r="G20" s="3">
        <v>5.78</v>
      </c>
      <c r="H20" s="41">
        <f t="shared" si="1"/>
        <v>17.34</v>
      </c>
      <c r="I20" s="40" t="s">
        <v>12</v>
      </c>
      <c r="J20" s="10">
        <f t="shared" si="2"/>
        <v>20</v>
      </c>
      <c r="K20" s="3">
        <v>8.1999999999999993</v>
      </c>
      <c r="L20" s="41">
        <f t="shared" si="4"/>
        <v>12.299999999999999</v>
      </c>
      <c r="M20" s="3">
        <v>2</v>
      </c>
      <c r="N20" s="41">
        <f t="shared" si="3"/>
        <v>69.19</v>
      </c>
    </row>
    <row r="21" spans="1:14" s="7" customFormat="1">
      <c r="A21" s="8">
        <v>18</v>
      </c>
      <c r="B21" s="4"/>
      <c r="C21" s="12" t="s">
        <v>25</v>
      </c>
      <c r="D21" s="12" t="s">
        <v>119</v>
      </c>
      <c r="E21" s="10">
        <v>7.3289999999999997</v>
      </c>
      <c r="F21" s="10">
        <f t="shared" si="0"/>
        <v>21.986999999999998</v>
      </c>
      <c r="G21" s="10">
        <v>7.8179999999999996</v>
      </c>
      <c r="H21" s="10">
        <f t="shared" si="1"/>
        <v>23.454000000000001</v>
      </c>
      <c r="I21" s="40" t="s">
        <v>12</v>
      </c>
      <c r="J21" s="10">
        <f t="shared" si="2"/>
        <v>20</v>
      </c>
      <c r="K21" s="10"/>
      <c r="L21" s="10">
        <f t="shared" si="4"/>
        <v>0</v>
      </c>
      <c r="M21" s="10">
        <v>2</v>
      </c>
      <c r="N21" s="10">
        <f t="shared" si="3"/>
        <v>67.441000000000003</v>
      </c>
    </row>
    <row r="22" spans="1:14" s="7" customFormat="1">
      <c r="A22" s="8">
        <v>19</v>
      </c>
      <c r="B22" s="4"/>
      <c r="C22" s="12" t="s">
        <v>26</v>
      </c>
      <c r="D22" s="12" t="s">
        <v>120</v>
      </c>
      <c r="E22" s="10">
        <v>8.6</v>
      </c>
      <c r="F22" s="10">
        <f t="shared" si="0"/>
        <v>25.799999999999997</v>
      </c>
      <c r="G22" s="10">
        <v>9.2810000000000006</v>
      </c>
      <c r="H22" s="10">
        <f t="shared" si="1"/>
        <v>27.843000000000004</v>
      </c>
      <c r="I22" s="12" t="s">
        <v>27</v>
      </c>
      <c r="J22" s="10">
        <f t="shared" si="2"/>
        <v>13.33</v>
      </c>
      <c r="K22" s="10"/>
      <c r="L22" s="10">
        <f t="shared" si="4"/>
        <v>0</v>
      </c>
      <c r="M22" s="10">
        <v>0</v>
      </c>
      <c r="N22" s="10">
        <f t="shared" si="3"/>
        <v>66.972999999999999</v>
      </c>
    </row>
    <row r="23" spans="1:14" s="7" customFormat="1">
      <c r="A23" s="8">
        <v>20</v>
      </c>
      <c r="B23" s="4"/>
      <c r="C23" s="12" t="s">
        <v>28</v>
      </c>
      <c r="D23" s="12" t="s">
        <v>121</v>
      </c>
      <c r="E23" s="10">
        <v>7.17</v>
      </c>
      <c r="F23" s="10">
        <f t="shared" si="0"/>
        <v>21.509999999999998</v>
      </c>
      <c r="G23" s="10">
        <v>7.7140000000000004</v>
      </c>
      <c r="H23" s="10">
        <f t="shared" si="1"/>
        <v>23.142000000000003</v>
      </c>
      <c r="I23" s="12" t="s">
        <v>12</v>
      </c>
      <c r="J23" s="10">
        <f t="shared" si="2"/>
        <v>20</v>
      </c>
      <c r="K23" s="10"/>
      <c r="L23" s="10">
        <f t="shared" si="4"/>
        <v>0</v>
      </c>
      <c r="M23" s="10">
        <v>2</v>
      </c>
      <c r="N23" s="10">
        <f t="shared" si="3"/>
        <v>66.652000000000001</v>
      </c>
    </row>
    <row r="24" spans="1:14" s="7" customFormat="1">
      <c r="A24" s="8">
        <v>21</v>
      </c>
      <c r="B24" s="8"/>
      <c r="C24" s="9" t="s">
        <v>94</v>
      </c>
      <c r="D24" s="9" t="s">
        <v>122</v>
      </c>
      <c r="E24" s="7">
        <v>7.42</v>
      </c>
      <c r="F24" s="10">
        <f t="shared" si="0"/>
        <v>22.259999999999998</v>
      </c>
      <c r="G24" s="11">
        <v>8.5</v>
      </c>
      <c r="H24" s="11">
        <v>9</v>
      </c>
      <c r="I24" s="12" t="s">
        <v>12</v>
      </c>
      <c r="J24" s="10">
        <f t="shared" si="2"/>
        <v>20</v>
      </c>
      <c r="K24" s="11">
        <v>8.8800000000000008</v>
      </c>
      <c r="L24" s="10">
        <f t="shared" si="4"/>
        <v>13.32</v>
      </c>
      <c r="M24" s="10">
        <v>2</v>
      </c>
      <c r="N24" s="10">
        <f t="shared" si="3"/>
        <v>66.58</v>
      </c>
    </row>
    <row r="25" spans="1:14" s="7" customFormat="1">
      <c r="A25" s="8">
        <v>22</v>
      </c>
      <c r="B25" s="4"/>
      <c r="C25" s="12" t="s">
        <v>29</v>
      </c>
      <c r="D25" s="12" t="s">
        <v>123</v>
      </c>
      <c r="E25" s="10">
        <v>7.18</v>
      </c>
      <c r="F25" s="10">
        <f t="shared" si="0"/>
        <v>21.54</v>
      </c>
      <c r="G25" s="10">
        <v>7.3</v>
      </c>
      <c r="H25" s="10">
        <f t="shared" ref="H25:H56" si="5">MIN(30,G25*3)</f>
        <v>21.9</v>
      </c>
      <c r="I25" s="12" t="s">
        <v>12</v>
      </c>
      <c r="J25" s="10">
        <f t="shared" si="2"/>
        <v>20</v>
      </c>
      <c r="K25" s="10"/>
      <c r="L25" s="10">
        <f t="shared" si="4"/>
        <v>0</v>
      </c>
      <c r="M25" s="10">
        <v>3</v>
      </c>
      <c r="N25" s="10">
        <f t="shared" si="3"/>
        <v>66.44</v>
      </c>
    </row>
    <row r="26" spans="1:14" s="7" customFormat="1">
      <c r="A26" s="8">
        <v>23</v>
      </c>
      <c r="B26" s="4"/>
      <c r="C26" s="12" t="s">
        <v>30</v>
      </c>
      <c r="D26" s="12" t="s">
        <v>124</v>
      </c>
      <c r="E26" s="10">
        <v>7.73</v>
      </c>
      <c r="F26" s="10">
        <f t="shared" si="0"/>
        <v>23.19</v>
      </c>
      <c r="G26" s="10">
        <v>7.7140000000000004</v>
      </c>
      <c r="H26" s="10">
        <f t="shared" si="5"/>
        <v>23.142000000000003</v>
      </c>
      <c r="I26" s="12" t="s">
        <v>12</v>
      </c>
      <c r="J26" s="10">
        <f t="shared" si="2"/>
        <v>20</v>
      </c>
      <c r="K26" s="10"/>
      <c r="L26" s="10">
        <f t="shared" si="4"/>
        <v>0</v>
      </c>
      <c r="M26" s="10">
        <v>0</v>
      </c>
      <c r="N26" s="10">
        <f t="shared" si="3"/>
        <v>66.332000000000008</v>
      </c>
    </row>
    <row r="27" spans="1:14" s="7" customFormat="1">
      <c r="A27" s="8">
        <v>24</v>
      </c>
      <c r="B27" s="4"/>
      <c r="C27" s="12" t="s">
        <v>31</v>
      </c>
      <c r="D27" s="12" t="s">
        <v>125</v>
      </c>
      <c r="E27" s="10">
        <v>7.1</v>
      </c>
      <c r="F27" s="10">
        <f t="shared" si="0"/>
        <v>21.299999999999997</v>
      </c>
      <c r="G27" s="10">
        <v>7</v>
      </c>
      <c r="H27" s="10">
        <f t="shared" si="5"/>
        <v>21</v>
      </c>
      <c r="I27" s="12" t="s">
        <v>12</v>
      </c>
      <c r="J27" s="10">
        <f t="shared" si="2"/>
        <v>20</v>
      </c>
      <c r="K27" s="10"/>
      <c r="L27" s="10">
        <f t="shared" si="4"/>
        <v>0</v>
      </c>
      <c r="M27" s="10">
        <v>4</v>
      </c>
      <c r="N27" s="10">
        <f t="shared" si="3"/>
        <v>66.3</v>
      </c>
    </row>
    <row r="28" spans="1:14" s="7" customFormat="1">
      <c r="A28" s="8">
        <v>25</v>
      </c>
      <c r="B28" s="4"/>
      <c r="C28" s="12" t="s">
        <v>32</v>
      </c>
      <c r="D28" s="12" t="s">
        <v>126</v>
      </c>
      <c r="E28" s="10">
        <v>7.21</v>
      </c>
      <c r="F28" s="10">
        <f t="shared" si="0"/>
        <v>21.63</v>
      </c>
      <c r="G28" s="10">
        <v>6.8179999999999996</v>
      </c>
      <c r="H28" s="10">
        <f t="shared" si="5"/>
        <v>20.454000000000001</v>
      </c>
      <c r="I28" s="12" t="s">
        <v>12</v>
      </c>
      <c r="J28" s="10">
        <f t="shared" si="2"/>
        <v>20</v>
      </c>
      <c r="K28" s="10"/>
      <c r="L28" s="10">
        <f t="shared" si="4"/>
        <v>0</v>
      </c>
      <c r="M28" s="10">
        <v>3</v>
      </c>
      <c r="N28" s="10">
        <f t="shared" si="3"/>
        <v>65.084000000000003</v>
      </c>
    </row>
    <row r="29" spans="1:14" s="7" customFormat="1">
      <c r="A29" s="8">
        <v>26</v>
      </c>
      <c r="B29" s="4"/>
      <c r="C29" s="12" t="s">
        <v>33</v>
      </c>
      <c r="D29" s="12" t="s">
        <v>127</v>
      </c>
      <c r="E29" s="10">
        <v>7.2389999999999999</v>
      </c>
      <c r="F29" s="10">
        <f t="shared" si="0"/>
        <v>21.716999999999999</v>
      </c>
      <c r="G29" s="10">
        <v>7.444</v>
      </c>
      <c r="H29" s="10">
        <f t="shared" si="5"/>
        <v>22.332000000000001</v>
      </c>
      <c r="I29" s="12" t="s">
        <v>12</v>
      </c>
      <c r="J29" s="10">
        <f t="shared" si="2"/>
        <v>20</v>
      </c>
      <c r="K29" s="10"/>
      <c r="L29" s="10">
        <f t="shared" si="4"/>
        <v>0</v>
      </c>
      <c r="M29" s="10">
        <v>1</v>
      </c>
      <c r="N29" s="10">
        <f t="shared" si="3"/>
        <v>65.049000000000007</v>
      </c>
    </row>
    <row r="30" spans="1:14" s="7" customFormat="1">
      <c r="A30" s="8">
        <v>27</v>
      </c>
      <c r="B30" s="4"/>
      <c r="C30" s="12" t="s">
        <v>34</v>
      </c>
      <c r="D30" s="12" t="s">
        <v>128</v>
      </c>
      <c r="E30" s="10">
        <v>7.03</v>
      </c>
      <c r="F30" s="10">
        <f t="shared" si="0"/>
        <v>21.09</v>
      </c>
      <c r="G30" s="10">
        <v>7.2859999999999996</v>
      </c>
      <c r="H30" s="10">
        <f t="shared" si="5"/>
        <v>21.857999999999997</v>
      </c>
      <c r="I30" s="12" t="s">
        <v>12</v>
      </c>
      <c r="J30" s="10">
        <f t="shared" si="2"/>
        <v>20</v>
      </c>
      <c r="K30" s="10"/>
      <c r="L30" s="10">
        <f t="shared" si="4"/>
        <v>0</v>
      </c>
      <c r="M30" s="10">
        <v>2</v>
      </c>
      <c r="N30" s="10">
        <f t="shared" si="3"/>
        <v>64.947999999999993</v>
      </c>
    </row>
    <row r="31" spans="1:14" s="7" customFormat="1">
      <c r="A31" s="8">
        <v>28</v>
      </c>
      <c r="B31" s="4"/>
      <c r="C31" s="12" t="s">
        <v>35</v>
      </c>
      <c r="D31" s="12" t="s">
        <v>129</v>
      </c>
      <c r="E31" s="10">
        <v>7.4</v>
      </c>
      <c r="F31" s="10">
        <f t="shared" si="0"/>
        <v>22.200000000000003</v>
      </c>
      <c r="G31" s="10">
        <v>7.4</v>
      </c>
      <c r="H31" s="10">
        <f t="shared" si="5"/>
        <v>22.200000000000003</v>
      </c>
      <c r="I31" s="12" t="s">
        <v>12</v>
      </c>
      <c r="J31" s="10">
        <f t="shared" si="2"/>
        <v>20</v>
      </c>
      <c r="K31" s="10"/>
      <c r="L31" s="10">
        <f t="shared" si="4"/>
        <v>0</v>
      </c>
      <c r="M31" s="10">
        <v>0.5</v>
      </c>
      <c r="N31" s="10">
        <f t="shared" si="3"/>
        <v>64.900000000000006</v>
      </c>
    </row>
    <row r="32" spans="1:14" s="7" customFormat="1">
      <c r="A32" s="8">
        <v>29</v>
      </c>
      <c r="B32" s="4"/>
      <c r="C32" s="12" t="s">
        <v>36</v>
      </c>
      <c r="D32" s="12" t="s">
        <v>130</v>
      </c>
      <c r="E32" s="10">
        <v>7.71</v>
      </c>
      <c r="F32" s="10">
        <f t="shared" si="0"/>
        <v>23.13</v>
      </c>
      <c r="G32" s="10">
        <v>7.1109999999999998</v>
      </c>
      <c r="H32" s="10">
        <f t="shared" si="5"/>
        <v>21.332999999999998</v>
      </c>
      <c r="I32" s="12" t="s">
        <v>12</v>
      </c>
      <c r="J32" s="10">
        <f t="shared" si="2"/>
        <v>20</v>
      </c>
      <c r="K32" s="10"/>
      <c r="L32" s="10">
        <f t="shared" si="4"/>
        <v>0</v>
      </c>
      <c r="M32" s="10">
        <v>0</v>
      </c>
      <c r="N32" s="10">
        <f t="shared" si="3"/>
        <v>64.462999999999994</v>
      </c>
    </row>
    <row r="33" spans="1:14" s="7" customFormat="1">
      <c r="A33" s="8">
        <v>30</v>
      </c>
      <c r="B33" s="4"/>
      <c r="C33" s="12" t="s">
        <v>37</v>
      </c>
      <c r="D33" s="12" t="s">
        <v>131</v>
      </c>
      <c r="E33" s="10">
        <v>6.64</v>
      </c>
      <c r="F33" s="10">
        <f t="shared" si="0"/>
        <v>19.919999999999998</v>
      </c>
      <c r="G33" s="10">
        <v>6.7270000000000003</v>
      </c>
      <c r="H33" s="10">
        <f t="shared" si="5"/>
        <v>20.181000000000001</v>
      </c>
      <c r="I33" s="12" t="s">
        <v>12</v>
      </c>
      <c r="J33" s="10">
        <f t="shared" si="2"/>
        <v>20</v>
      </c>
      <c r="K33" s="10"/>
      <c r="L33" s="10">
        <f t="shared" si="4"/>
        <v>0</v>
      </c>
      <c r="M33" s="10">
        <v>4</v>
      </c>
      <c r="N33" s="10">
        <f t="shared" si="3"/>
        <v>64.100999999999999</v>
      </c>
    </row>
    <row r="34" spans="1:14" s="7" customFormat="1">
      <c r="A34" s="8">
        <v>31</v>
      </c>
      <c r="B34" s="4"/>
      <c r="C34" s="12" t="s">
        <v>38</v>
      </c>
      <c r="D34" s="12" t="s">
        <v>132</v>
      </c>
      <c r="E34" s="10">
        <v>7.2320000000000002</v>
      </c>
      <c r="F34" s="10">
        <f t="shared" si="0"/>
        <v>21.696000000000002</v>
      </c>
      <c r="G34" s="10">
        <v>7.2</v>
      </c>
      <c r="H34" s="10">
        <f t="shared" si="5"/>
        <v>21.6</v>
      </c>
      <c r="I34" s="12" t="s">
        <v>12</v>
      </c>
      <c r="J34" s="10">
        <f t="shared" si="2"/>
        <v>20</v>
      </c>
      <c r="K34" s="10"/>
      <c r="L34" s="10">
        <f t="shared" si="4"/>
        <v>0</v>
      </c>
      <c r="M34" s="10">
        <v>0.5</v>
      </c>
      <c r="N34" s="10">
        <f t="shared" si="3"/>
        <v>63.796000000000006</v>
      </c>
    </row>
    <row r="35" spans="1:14" s="7" customFormat="1">
      <c r="A35" s="8">
        <v>32</v>
      </c>
      <c r="B35" s="4"/>
      <c r="C35" s="12" t="s">
        <v>39</v>
      </c>
      <c r="D35" s="12" t="s">
        <v>133</v>
      </c>
      <c r="E35" s="10">
        <v>6.98</v>
      </c>
      <c r="F35" s="10">
        <f t="shared" si="0"/>
        <v>20.94</v>
      </c>
      <c r="G35" s="10">
        <v>7.6</v>
      </c>
      <c r="H35" s="10">
        <f t="shared" si="5"/>
        <v>22.799999999999997</v>
      </c>
      <c r="I35" s="12" t="s">
        <v>12</v>
      </c>
      <c r="J35" s="10">
        <f t="shared" si="2"/>
        <v>20</v>
      </c>
      <c r="K35" s="10"/>
      <c r="L35" s="10">
        <f t="shared" si="4"/>
        <v>0</v>
      </c>
      <c r="M35" s="10">
        <v>0</v>
      </c>
      <c r="N35" s="10">
        <f t="shared" si="3"/>
        <v>63.739999999999995</v>
      </c>
    </row>
    <row r="36" spans="1:14" s="7" customFormat="1">
      <c r="A36" s="8">
        <v>33</v>
      </c>
      <c r="B36" s="4"/>
      <c r="C36" s="12" t="s">
        <v>40</v>
      </c>
      <c r="D36" s="12" t="s">
        <v>134</v>
      </c>
      <c r="E36" s="10">
        <v>7.11</v>
      </c>
      <c r="F36" s="10">
        <f t="shared" ref="F36:F67" si="6">MIN(30,E36*3)</f>
        <v>21.330000000000002</v>
      </c>
      <c r="G36" s="10">
        <v>7.1109999999999998</v>
      </c>
      <c r="H36" s="10">
        <f t="shared" si="5"/>
        <v>21.332999999999998</v>
      </c>
      <c r="I36" s="12" t="s">
        <v>12</v>
      </c>
      <c r="J36" s="10">
        <f t="shared" ref="J36:J67" si="7">IF(I36="A1",3.33,IF(I36="A2",6.67,IF(I36="B1",10,IF(I36="B2",13.33,IF(I36="C1",16.67,IF(I36="C2",20,0))))))</f>
        <v>20</v>
      </c>
      <c r="K36" s="10"/>
      <c r="L36" s="10">
        <f t="shared" si="4"/>
        <v>0</v>
      </c>
      <c r="M36" s="10">
        <v>1</v>
      </c>
      <c r="N36" s="10">
        <f t="shared" ref="N36:N67" si="8">SUM(F36,H36,J36,L36,M36)</f>
        <v>63.662999999999997</v>
      </c>
    </row>
    <row r="37" spans="1:14" s="7" customFormat="1">
      <c r="A37" s="8">
        <v>34</v>
      </c>
      <c r="B37" s="4"/>
      <c r="C37" s="12" t="s">
        <v>41</v>
      </c>
      <c r="D37" s="12" t="s">
        <v>135</v>
      </c>
      <c r="E37" s="10">
        <v>6.8710000000000004</v>
      </c>
      <c r="F37" s="10">
        <f t="shared" si="6"/>
        <v>20.613</v>
      </c>
      <c r="G37" s="10">
        <v>7</v>
      </c>
      <c r="H37" s="10">
        <f t="shared" si="5"/>
        <v>21</v>
      </c>
      <c r="I37" s="12" t="s">
        <v>12</v>
      </c>
      <c r="J37" s="10">
        <f t="shared" si="7"/>
        <v>20</v>
      </c>
      <c r="K37" s="10"/>
      <c r="L37" s="10">
        <f t="shared" si="4"/>
        <v>0</v>
      </c>
      <c r="M37" s="10">
        <v>2</v>
      </c>
      <c r="N37" s="10">
        <f t="shared" si="8"/>
        <v>63.613</v>
      </c>
    </row>
    <row r="38" spans="1:14" s="7" customFormat="1">
      <c r="A38" s="8">
        <v>35</v>
      </c>
      <c r="B38" s="4"/>
      <c r="C38" s="12" t="s">
        <v>42</v>
      </c>
      <c r="D38" s="12" t="s">
        <v>136</v>
      </c>
      <c r="E38" s="10">
        <v>6.68</v>
      </c>
      <c r="F38" s="10">
        <f t="shared" si="6"/>
        <v>20.04</v>
      </c>
      <c r="G38" s="10">
        <v>7.1429999999999998</v>
      </c>
      <c r="H38" s="10">
        <f t="shared" si="5"/>
        <v>21.428999999999998</v>
      </c>
      <c r="I38" s="12" t="s">
        <v>12</v>
      </c>
      <c r="J38" s="10">
        <f t="shared" si="7"/>
        <v>20</v>
      </c>
      <c r="K38" s="10"/>
      <c r="L38" s="10">
        <f t="shared" ref="L38:L69" si="9">IF(K38="",0,MIN(15,K38*1.5))</f>
        <v>0</v>
      </c>
      <c r="M38" s="10">
        <v>2</v>
      </c>
      <c r="N38" s="10">
        <f t="shared" si="8"/>
        <v>63.468999999999994</v>
      </c>
    </row>
    <row r="39" spans="1:14" s="7" customFormat="1">
      <c r="A39" s="8">
        <v>36</v>
      </c>
      <c r="B39" s="4"/>
      <c r="C39" s="12" t="s">
        <v>43</v>
      </c>
      <c r="D39" s="12" t="s">
        <v>137</v>
      </c>
      <c r="E39" s="10">
        <v>6.7549999999999999</v>
      </c>
      <c r="F39" s="10">
        <f t="shared" si="6"/>
        <v>20.265000000000001</v>
      </c>
      <c r="G39" s="10">
        <v>7.556</v>
      </c>
      <c r="H39" s="10">
        <f t="shared" si="5"/>
        <v>22.667999999999999</v>
      </c>
      <c r="I39" s="12" t="s">
        <v>12</v>
      </c>
      <c r="J39" s="10">
        <f t="shared" si="7"/>
        <v>20</v>
      </c>
      <c r="K39" s="10"/>
      <c r="L39" s="10">
        <f t="shared" si="9"/>
        <v>0</v>
      </c>
      <c r="M39" s="10">
        <v>0.5</v>
      </c>
      <c r="N39" s="10">
        <f t="shared" si="8"/>
        <v>63.433</v>
      </c>
    </row>
    <row r="40" spans="1:14" s="7" customFormat="1">
      <c r="A40" s="8">
        <v>37</v>
      </c>
      <c r="B40" s="4"/>
      <c r="C40" s="12" t="s">
        <v>44</v>
      </c>
      <c r="D40" s="12" t="s">
        <v>138</v>
      </c>
      <c r="E40" s="10">
        <v>6.56</v>
      </c>
      <c r="F40" s="10">
        <f t="shared" si="6"/>
        <v>19.68</v>
      </c>
      <c r="G40" s="10">
        <v>6.3330000000000002</v>
      </c>
      <c r="H40" s="10">
        <f t="shared" si="5"/>
        <v>18.999000000000002</v>
      </c>
      <c r="I40" s="12" t="s">
        <v>12</v>
      </c>
      <c r="J40" s="10">
        <f t="shared" si="7"/>
        <v>20</v>
      </c>
      <c r="K40" s="10"/>
      <c r="L40" s="10">
        <f t="shared" si="9"/>
        <v>0</v>
      </c>
      <c r="M40" s="10">
        <v>4.5</v>
      </c>
      <c r="N40" s="10">
        <f t="shared" si="8"/>
        <v>63.179000000000002</v>
      </c>
    </row>
    <row r="41" spans="1:14" s="7" customFormat="1">
      <c r="A41" s="8">
        <v>38</v>
      </c>
      <c r="B41" s="4"/>
      <c r="C41" s="12" t="s">
        <v>45</v>
      </c>
      <c r="D41" s="12" t="s">
        <v>139</v>
      </c>
      <c r="E41" s="10">
        <v>6.64</v>
      </c>
      <c r="F41" s="10">
        <f t="shared" si="6"/>
        <v>19.919999999999998</v>
      </c>
      <c r="G41" s="10">
        <v>7</v>
      </c>
      <c r="H41" s="10">
        <f t="shared" si="5"/>
        <v>21</v>
      </c>
      <c r="I41" s="12" t="s">
        <v>12</v>
      </c>
      <c r="J41" s="10">
        <f t="shared" si="7"/>
        <v>20</v>
      </c>
      <c r="K41" s="10"/>
      <c r="L41" s="10">
        <f t="shared" si="9"/>
        <v>0</v>
      </c>
      <c r="M41" s="10">
        <v>2</v>
      </c>
      <c r="N41" s="10">
        <f t="shared" si="8"/>
        <v>62.92</v>
      </c>
    </row>
    <row r="42" spans="1:14" s="7" customFormat="1">
      <c r="A42" s="8">
        <v>39</v>
      </c>
      <c r="B42" s="4"/>
      <c r="C42" s="12" t="s">
        <v>46</v>
      </c>
      <c r="D42" s="12" t="s">
        <v>140</v>
      </c>
      <c r="E42" s="10">
        <v>7.69</v>
      </c>
      <c r="F42" s="10">
        <f t="shared" si="6"/>
        <v>23.07</v>
      </c>
      <c r="G42" s="10">
        <v>8.8179999999999996</v>
      </c>
      <c r="H42" s="10">
        <f t="shared" si="5"/>
        <v>26.454000000000001</v>
      </c>
      <c r="I42" s="12" t="s">
        <v>27</v>
      </c>
      <c r="J42" s="10">
        <f t="shared" si="7"/>
        <v>13.33</v>
      </c>
      <c r="K42" s="10"/>
      <c r="L42" s="10">
        <f t="shared" si="9"/>
        <v>0</v>
      </c>
      <c r="M42" s="10">
        <v>0</v>
      </c>
      <c r="N42" s="10">
        <f t="shared" si="8"/>
        <v>62.853999999999999</v>
      </c>
    </row>
    <row r="43" spans="1:14" s="7" customFormat="1">
      <c r="A43" s="8">
        <v>40</v>
      </c>
      <c r="B43" s="4"/>
      <c r="C43" s="12" t="s">
        <v>47</v>
      </c>
      <c r="D43" s="12" t="s">
        <v>141</v>
      </c>
      <c r="E43" s="10">
        <v>6.57</v>
      </c>
      <c r="F43" s="10">
        <f t="shared" si="6"/>
        <v>19.71</v>
      </c>
      <c r="G43" s="10">
        <v>7</v>
      </c>
      <c r="H43" s="10">
        <f t="shared" si="5"/>
        <v>21</v>
      </c>
      <c r="I43" s="12" t="s">
        <v>12</v>
      </c>
      <c r="J43" s="10">
        <f t="shared" si="7"/>
        <v>20</v>
      </c>
      <c r="K43" s="10"/>
      <c r="L43" s="10">
        <f t="shared" si="9"/>
        <v>0</v>
      </c>
      <c r="M43" s="10">
        <v>2</v>
      </c>
      <c r="N43" s="10">
        <f t="shared" si="8"/>
        <v>62.71</v>
      </c>
    </row>
    <row r="44" spans="1:14" s="7" customFormat="1">
      <c r="A44" s="8">
        <v>41</v>
      </c>
      <c r="B44" s="4"/>
      <c r="C44" s="12" t="s">
        <v>48</v>
      </c>
      <c r="D44" s="12" t="s">
        <v>142</v>
      </c>
      <c r="E44" s="10">
        <v>6.5</v>
      </c>
      <c r="F44" s="10">
        <f t="shared" si="6"/>
        <v>19.5</v>
      </c>
      <c r="G44" s="10">
        <v>6.7270000000000003</v>
      </c>
      <c r="H44" s="10">
        <f t="shared" si="5"/>
        <v>20.181000000000001</v>
      </c>
      <c r="I44" s="12" t="s">
        <v>12</v>
      </c>
      <c r="J44" s="10">
        <f t="shared" si="7"/>
        <v>20</v>
      </c>
      <c r="K44" s="10"/>
      <c r="L44" s="10">
        <f t="shared" si="9"/>
        <v>0</v>
      </c>
      <c r="M44" s="10">
        <v>3</v>
      </c>
      <c r="N44" s="10">
        <f t="shared" si="8"/>
        <v>62.680999999999997</v>
      </c>
    </row>
    <row r="45" spans="1:14" s="7" customFormat="1">
      <c r="A45" s="8">
        <v>42</v>
      </c>
      <c r="B45" s="4"/>
      <c r="C45" s="12" t="s">
        <v>49</v>
      </c>
      <c r="D45" s="12" t="s">
        <v>143</v>
      </c>
      <c r="E45" s="10">
        <v>7.29</v>
      </c>
      <c r="F45" s="10">
        <f t="shared" si="6"/>
        <v>21.87</v>
      </c>
      <c r="G45" s="10">
        <v>6.4290000000000003</v>
      </c>
      <c r="H45" s="10">
        <f t="shared" si="5"/>
        <v>19.286999999999999</v>
      </c>
      <c r="I45" s="12" t="s">
        <v>12</v>
      </c>
      <c r="J45" s="10">
        <f t="shared" si="7"/>
        <v>20</v>
      </c>
      <c r="K45" s="10"/>
      <c r="L45" s="10">
        <f t="shared" si="9"/>
        <v>0</v>
      </c>
      <c r="M45" s="10">
        <v>1.5</v>
      </c>
      <c r="N45" s="10">
        <f t="shared" si="8"/>
        <v>62.656999999999996</v>
      </c>
    </row>
    <row r="46" spans="1:14" s="7" customFormat="1">
      <c r="A46" s="8">
        <v>43</v>
      </c>
      <c r="B46" s="4"/>
      <c r="C46" s="12" t="s">
        <v>50</v>
      </c>
      <c r="D46" s="12" t="s">
        <v>144</v>
      </c>
      <c r="E46" s="10">
        <v>6.71</v>
      </c>
      <c r="F46" s="10">
        <f t="shared" si="6"/>
        <v>20.13</v>
      </c>
      <c r="G46" s="10">
        <v>6.8330000000000002</v>
      </c>
      <c r="H46" s="10">
        <f t="shared" si="5"/>
        <v>20.499000000000002</v>
      </c>
      <c r="I46" s="12" t="s">
        <v>12</v>
      </c>
      <c r="J46" s="10">
        <f t="shared" si="7"/>
        <v>20</v>
      </c>
      <c r="K46" s="10"/>
      <c r="L46" s="10">
        <f t="shared" si="9"/>
        <v>0</v>
      </c>
      <c r="M46" s="10">
        <v>2</v>
      </c>
      <c r="N46" s="10">
        <f t="shared" si="8"/>
        <v>62.629000000000005</v>
      </c>
    </row>
    <row r="47" spans="1:14" s="7" customFormat="1">
      <c r="A47" s="8">
        <v>44</v>
      </c>
      <c r="B47" s="4"/>
      <c r="C47" s="12" t="s">
        <v>51</v>
      </c>
      <c r="D47" s="12" t="s">
        <v>145</v>
      </c>
      <c r="E47" s="10">
        <v>7.0190000000000001</v>
      </c>
      <c r="F47" s="10">
        <f t="shared" si="6"/>
        <v>21.057000000000002</v>
      </c>
      <c r="G47" s="10">
        <v>6.444</v>
      </c>
      <c r="H47" s="10">
        <f t="shared" si="5"/>
        <v>19.332000000000001</v>
      </c>
      <c r="I47" s="12" t="s">
        <v>12</v>
      </c>
      <c r="J47" s="10">
        <f t="shared" si="7"/>
        <v>20</v>
      </c>
      <c r="K47" s="10"/>
      <c r="L47" s="10">
        <f t="shared" si="9"/>
        <v>0</v>
      </c>
      <c r="M47" s="10">
        <v>2</v>
      </c>
      <c r="N47" s="10">
        <f t="shared" si="8"/>
        <v>62.389000000000003</v>
      </c>
    </row>
    <row r="48" spans="1:14" s="7" customFormat="1">
      <c r="A48" s="8">
        <v>45</v>
      </c>
      <c r="B48" s="4"/>
      <c r="C48" s="12" t="s">
        <v>52</v>
      </c>
      <c r="D48" s="12" t="s">
        <v>146</v>
      </c>
      <c r="E48" s="10">
        <v>6.8449999999999998</v>
      </c>
      <c r="F48" s="10">
        <f t="shared" si="6"/>
        <v>20.535</v>
      </c>
      <c r="G48" s="10">
        <v>6.7779999999999996</v>
      </c>
      <c r="H48" s="10">
        <f t="shared" si="5"/>
        <v>20.334</v>
      </c>
      <c r="I48" s="12" t="s">
        <v>12</v>
      </c>
      <c r="J48" s="10">
        <f t="shared" si="7"/>
        <v>20</v>
      </c>
      <c r="K48" s="10"/>
      <c r="L48" s="10">
        <f t="shared" si="9"/>
        <v>0</v>
      </c>
      <c r="M48" s="10">
        <v>1.5</v>
      </c>
      <c r="N48" s="10">
        <f t="shared" si="8"/>
        <v>62.369</v>
      </c>
    </row>
    <row r="49" spans="1:14" s="7" customFormat="1">
      <c r="A49" s="8">
        <v>46</v>
      </c>
      <c r="B49" s="4"/>
      <c r="C49" s="12" t="s">
        <v>53</v>
      </c>
      <c r="D49" s="12" t="s">
        <v>147</v>
      </c>
      <c r="E49" s="10">
        <v>7.968</v>
      </c>
      <c r="F49" s="10">
        <f t="shared" si="6"/>
        <v>23.904</v>
      </c>
      <c r="G49" s="10">
        <v>8</v>
      </c>
      <c r="H49" s="10">
        <f t="shared" si="5"/>
        <v>24</v>
      </c>
      <c r="I49" s="12" t="s">
        <v>27</v>
      </c>
      <c r="J49" s="10">
        <f t="shared" si="7"/>
        <v>13.33</v>
      </c>
      <c r="K49" s="10"/>
      <c r="L49" s="10">
        <f t="shared" si="9"/>
        <v>0</v>
      </c>
      <c r="M49" s="10">
        <v>1</v>
      </c>
      <c r="N49" s="10">
        <f t="shared" si="8"/>
        <v>62.233999999999995</v>
      </c>
    </row>
    <row r="50" spans="1:14" s="7" customFormat="1">
      <c r="A50" s="8">
        <v>47</v>
      </c>
      <c r="B50" s="4"/>
      <c r="C50" s="12" t="s">
        <v>54</v>
      </c>
      <c r="D50" s="12" t="s">
        <v>148</v>
      </c>
      <c r="E50" s="10">
        <v>6.26</v>
      </c>
      <c r="F50" s="10">
        <f t="shared" si="6"/>
        <v>18.78</v>
      </c>
      <c r="G50" s="10">
        <v>6.2220000000000004</v>
      </c>
      <c r="H50" s="10">
        <f t="shared" si="5"/>
        <v>18.666</v>
      </c>
      <c r="I50" s="12" t="s">
        <v>12</v>
      </c>
      <c r="J50" s="10">
        <f t="shared" si="7"/>
        <v>20</v>
      </c>
      <c r="K50" s="10"/>
      <c r="L50" s="10">
        <f t="shared" si="9"/>
        <v>0</v>
      </c>
      <c r="M50" s="10">
        <v>4</v>
      </c>
      <c r="N50" s="10">
        <f t="shared" si="8"/>
        <v>61.445999999999998</v>
      </c>
    </row>
    <row r="51" spans="1:14" s="7" customFormat="1">
      <c r="A51" s="8">
        <v>48</v>
      </c>
      <c r="B51" s="4"/>
      <c r="C51" s="12" t="s">
        <v>55</v>
      </c>
      <c r="D51" s="12" t="s">
        <v>149</v>
      </c>
      <c r="E51" s="10">
        <v>7.3680000000000003</v>
      </c>
      <c r="F51" s="10">
        <f t="shared" si="6"/>
        <v>22.103999999999999</v>
      </c>
      <c r="G51" s="10">
        <v>6.444</v>
      </c>
      <c r="H51" s="10">
        <f t="shared" si="5"/>
        <v>19.332000000000001</v>
      </c>
      <c r="I51" s="12" t="s">
        <v>12</v>
      </c>
      <c r="J51" s="10">
        <f t="shared" si="7"/>
        <v>20</v>
      </c>
      <c r="K51" s="10"/>
      <c r="L51" s="10">
        <f t="shared" si="9"/>
        <v>0</v>
      </c>
      <c r="M51" s="10">
        <v>0</v>
      </c>
      <c r="N51" s="10">
        <f t="shared" si="8"/>
        <v>61.436</v>
      </c>
    </row>
    <row r="52" spans="1:14" s="7" customFormat="1">
      <c r="A52" s="8">
        <v>49</v>
      </c>
      <c r="B52" s="4"/>
      <c r="C52" s="12" t="s">
        <v>56</v>
      </c>
      <c r="D52" s="12" t="s">
        <v>150</v>
      </c>
      <c r="E52" s="10">
        <v>6.7549999999999999</v>
      </c>
      <c r="F52" s="10">
        <f t="shared" si="6"/>
        <v>20.265000000000001</v>
      </c>
      <c r="G52" s="10">
        <v>7</v>
      </c>
      <c r="H52" s="10">
        <f t="shared" si="5"/>
        <v>21</v>
      </c>
      <c r="I52" s="12" t="s">
        <v>12</v>
      </c>
      <c r="J52" s="10">
        <f t="shared" si="7"/>
        <v>20</v>
      </c>
      <c r="K52" s="10"/>
      <c r="L52" s="10">
        <f t="shared" si="9"/>
        <v>0</v>
      </c>
      <c r="M52" s="10">
        <v>0</v>
      </c>
      <c r="N52" s="10">
        <f t="shared" si="8"/>
        <v>61.265000000000001</v>
      </c>
    </row>
    <row r="53" spans="1:14" s="7" customFormat="1">
      <c r="A53" s="8">
        <v>50</v>
      </c>
      <c r="B53" s="4"/>
      <c r="C53" s="12" t="s">
        <v>57</v>
      </c>
      <c r="D53" s="12" t="s">
        <v>151</v>
      </c>
      <c r="E53" s="10">
        <v>6.4</v>
      </c>
      <c r="F53" s="10">
        <f t="shared" si="6"/>
        <v>19.200000000000003</v>
      </c>
      <c r="G53" s="10">
        <v>6.625</v>
      </c>
      <c r="H53" s="10">
        <f t="shared" si="5"/>
        <v>19.875</v>
      </c>
      <c r="I53" s="12" t="s">
        <v>12</v>
      </c>
      <c r="J53" s="10">
        <f t="shared" si="7"/>
        <v>20</v>
      </c>
      <c r="K53" s="10"/>
      <c r="L53" s="10">
        <f t="shared" si="9"/>
        <v>0</v>
      </c>
      <c r="M53" s="10">
        <v>2</v>
      </c>
      <c r="N53" s="10">
        <f t="shared" si="8"/>
        <v>61.075000000000003</v>
      </c>
    </row>
    <row r="54" spans="1:14" s="7" customFormat="1">
      <c r="A54" s="8">
        <v>51</v>
      </c>
      <c r="B54" s="4"/>
      <c r="C54" s="12" t="s">
        <v>58</v>
      </c>
      <c r="D54" s="12" t="s">
        <v>152</v>
      </c>
      <c r="E54" s="10">
        <v>6.7869999999999999</v>
      </c>
      <c r="F54" s="10">
        <f t="shared" si="6"/>
        <v>20.361000000000001</v>
      </c>
      <c r="G54" s="10">
        <v>6.8170000000000002</v>
      </c>
      <c r="H54" s="10">
        <f t="shared" si="5"/>
        <v>20.451000000000001</v>
      </c>
      <c r="I54" s="12" t="s">
        <v>12</v>
      </c>
      <c r="J54" s="10">
        <f t="shared" si="7"/>
        <v>20</v>
      </c>
      <c r="K54" s="10"/>
      <c r="L54" s="10">
        <f t="shared" si="9"/>
        <v>0</v>
      </c>
      <c r="M54" s="10">
        <v>0</v>
      </c>
      <c r="N54" s="10">
        <f t="shared" si="8"/>
        <v>60.811999999999998</v>
      </c>
    </row>
    <row r="55" spans="1:14" s="7" customFormat="1">
      <c r="A55" s="8">
        <v>52</v>
      </c>
      <c r="B55" s="4"/>
      <c r="C55" s="12" t="s">
        <v>59</v>
      </c>
      <c r="D55" s="12" t="s">
        <v>153</v>
      </c>
      <c r="E55" s="10">
        <v>6.43</v>
      </c>
      <c r="F55" s="10">
        <f t="shared" si="6"/>
        <v>19.29</v>
      </c>
      <c r="G55" s="10">
        <v>6.5</v>
      </c>
      <c r="H55" s="10">
        <f t="shared" si="5"/>
        <v>19.5</v>
      </c>
      <c r="I55" s="12" t="s">
        <v>12</v>
      </c>
      <c r="J55" s="10">
        <f t="shared" si="7"/>
        <v>20</v>
      </c>
      <c r="K55" s="10"/>
      <c r="L55" s="10">
        <f t="shared" si="9"/>
        <v>0</v>
      </c>
      <c r="M55" s="10">
        <v>2</v>
      </c>
      <c r="N55" s="10">
        <f t="shared" si="8"/>
        <v>60.79</v>
      </c>
    </row>
    <row r="56" spans="1:14" s="7" customFormat="1">
      <c r="A56" s="8">
        <v>53</v>
      </c>
      <c r="B56" s="4"/>
      <c r="C56" s="12" t="s">
        <v>60</v>
      </c>
      <c r="D56" s="12" t="s">
        <v>154</v>
      </c>
      <c r="E56" s="10">
        <v>6.5350000000000001</v>
      </c>
      <c r="F56" s="10">
        <f t="shared" si="6"/>
        <v>19.605</v>
      </c>
      <c r="G56" s="10">
        <v>6.1820000000000004</v>
      </c>
      <c r="H56" s="10">
        <f t="shared" si="5"/>
        <v>18.545999999999999</v>
      </c>
      <c r="I56" s="12" t="s">
        <v>12</v>
      </c>
      <c r="J56" s="10">
        <f t="shared" si="7"/>
        <v>20</v>
      </c>
      <c r="K56" s="10"/>
      <c r="L56" s="10">
        <f t="shared" si="9"/>
        <v>0</v>
      </c>
      <c r="M56" s="10">
        <v>2.5</v>
      </c>
      <c r="N56" s="10">
        <f t="shared" si="8"/>
        <v>60.650999999999996</v>
      </c>
    </row>
    <row r="57" spans="1:14" s="7" customFormat="1">
      <c r="A57" s="8">
        <v>54</v>
      </c>
      <c r="B57" s="4"/>
      <c r="C57" s="12" t="s">
        <v>61</v>
      </c>
      <c r="D57" s="12" t="s">
        <v>155</v>
      </c>
      <c r="E57" s="10">
        <v>6.181</v>
      </c>
      <c r="F57" s="10">
        <f t="shared" si="6"/>
        <v>18.542999999999999</v>
      </c>
      <c r="G57" s="10">
        <v>7.1109999999999998</v>
      </c>
      <c r="H57" s="10">
        <f t="shared" ref="H57:H76" si="10">MIN(30,G57*3)</f>
        <v>21.332999999999998</v>
      </c>
      <c r="I57" s="12" t="s">
        <v>12</v>
      </c>
      <c r="J57" s="10">
        <f t="shared" si="7"/>
        <v>20</v>
      </c>
      <c r="K57" s="10"/>
      <c r="L57" s="10">
        <f t="shared" si="9"/>
        <v>0</v>
      </c>
      <c r="M57" s="10">
        <v>0.5</v>
      </c>
      <c r="N57" s="10">
        <f t="shared" si="8"/>
        <v>60.375999999999998</v>
      </c>
    </row>
    <row r="58" spans="1:14" s="7" customFormat="1">
      <c r="A58" s="8">
        <v>55</v>
      </c>
      <c r="B58" s="4"/>
      <c r="C58" s="12" t="s">
        <v>62</v>
      </c>
      <c r="D58" s="12" t="s">
        <v>156</v>
      </c>
      <c r="E58" s="10">
        <v>6.38</v>
      </c>
      <c r="F58" s="10">
        <f t="shared" si="6"/>
        <v>19.14</v>
      </c>
      <c r="G58" s="10">
        <v>6.2729999999999997</v>
      </c>
      <c r="H58" s="10">
        <f t="shared" si="10"/>
        <v>18.818999999999999</v>
      </c>
      <c r="I58" s="12" t="s">
        <v>12</v>
      </c>
      <c r="J58" s="10">
        <f t="shared" si="7"/>
        <v>20</v>
      </c>
      <c r="K58" s="10"/>
      <c r="L58" s="10">
        <f t="shared" si="9"/>
        <v>0</v>
      </c>
      <c r="M58" s="10">
        <v>2</v>
      </c>
      <c r="N58" s="10">
        <f t="shared" si="8"/>
        <v>59.959000000000003</v>
      </c>
    </row>
    <row r="59" spans="1:14" s="7" customFormat="1">
      <c r="A59" s="8">
        <v>56</v>
      </c>
      <c r="B59" s="4"/>
      <c r="C59" s="12" t="s">
        <v>63</v>
      </c>
      <c r="D59" s="12" t="s">
        <v>157</v>
      </c>
      <c r="E59" s="10">
        <v>6.5739999999999998</v>
      </c>
      <c r="F59" s="10">
        <f t="shared" si="6"/>
        <v>19.722000000000001</v>
      </c>
      <c r="G59" s="10">
        <v>6.444</v>
      </c>
      <c r="H59" s="10">
        <f t="shared" si="10"/>
        <v>19.332000000000001</v>
      </c>
      <c r="I59" s="12" t="s">
        <v>12</v>
      </c>
      <c r="J59" s="10">
        <f t="shared" si="7"/>
        <v>20</v>
      </c>
      <c r="K59" s="10"/>
      <c r="L59" s="10">
        <f t="shared" si="9"/>
        <v>0</v>
      </c>
      <c r="M59" s="10">
        <v>0.5</v>
      </c>
      <c r="N59" s="10">
        <f t="shared" si="8"/>
        <v>59.554000000000002</v>
      </c>
    </row>
    <row r="60" spans="1:14" s="7" customFormat="1">
      <c r="A60" s="8">
        <v>57</v>
      </c>
      <c r="B60" s="8"/>
      <c r="C60" s="13" t="s">
        <v>85</v>
      </c>
      <c r="D60" s="13" t="s">
        <v>158</v>
      </c>
      <c r="E60" s="11">
        <v>6.4580000000000002</v>
      </c>
      <c r="F60" s="10">
        <f t="shared" si="6"/>
        <v>19.374000000000002</v>
      </c>
      <c r="G60" s="7">
        <v>6.5</v>
      </c>
      <c r="H60" s="10">
        <f t="shared" si="10"/>
        <v>19.5</v>
      </c>
      <c r="I60" s="5" t="s">
        <v>12</v>
      </c>
      <c r="J60" s="10">
        <f t="shared" si="7"/>
        <v>20</v>
      </c>
      <c r="K60" s="11"/>
      <c r="L60" s="10">
        <f t="shared" si="9"/>
        <v>0</v>
      </c>
      <c r="M60" s="10">
        <v>0.5</v>
      </c>
      <c r="N60" s="10">
        <f t="shared" si="8"/>
        <v>59.374000000000002</v>
      </c>
    </row>
    <row r="61" spans="1:14" s="7" customFormat="1">
      <c r="A61" s="8">
        <v>58</v>
      </c>
      <c r="B61" s="4"/>
      <c r="C61" s="12" t="s">
        <v>64</v>
      </c>
      <c r="D61" s="12" t="s">
        <v>160</v>
      </c>
      <c r="E61" s="10">
        <v>6.88</v>
      </c>
      <c r="F61" s="10">
        <f t="shared" si="6"/>
        <v>20.64</v>
      </c>
      <c r="G61" s="10">
        <v>7.1669999999999998</v>
      </c>
      <c r="H61" s="10">
        <f t="shared" si="10"/>
        <v>21.500999999999998</v>
      </c>
      <c r="I61" s="40" t="s">
        <v>65</v>
      </c>
      <c r="J61" s="10">
        <f t="shared" si="7"/>
        <v>16.670000000000002</v>
      </c>
      <c r="K61" s="10"/>
      <c r="L61" s="10">
        <f t="shared" si="9"/>
        <v>0</v>
      </c>
      <c r="M61" s="10">
        <v>0.5</v>
      </c>
      <c r="N61" s="10">
        <f t="shared" si="8"/>
        <v>59.311</v>
      </c>
    </row>
    <row r="62" spans="1:14" s="7" customFormat="1">
      <c r="A62" s="8">
        <v>59</v>
      </c>
      <c r="B62" s="4"/>
      <c r="C62" s="12" t="s">
        <v>66</v>
      </c>
      <c r="D62" s="12" t="s">
        <v>161</v>
      </c>
      <c r="E62" s="10">
        <v>6.5739999999999998</v>
      </c>
      <c r="F62" s="10">
        <f t="shared" si="6"/>
        <v>19.722000000000001</v>
      </c>
      <c r="G62" s="10">
        <v>6</v>
      </c>
      <c r="H62" s="10">
        <f t="shared" si="10"/>
        <v>18</v>
      </c>
      <c r="I62" s="12" t="s">
        <v>12</v>
      </c>
      <c r="J62" s="10">
        <f t="shared" si="7"/>
        <v>20</v>
      </c>
      <c r="K62" s="10"/>
      <c r="L62" s="10">
        <f t="shared" si="9"/>
        <v>0</v>
      </c>
      <c r="M62" s="10">
        <v>1</v>
      </c>
      <c r="N62" s="10">
        <f t="shared" si="8"/>
        <v>58.722000000000001</v>
      </c>
    </row>
    <row r="63" spans="1:14" s="7" customFormat="1">
      <c r="A63" s="8">
        <v>60</v>
      </c>
      <c r="B63" s="4"/>
      <c r="C63" s="12" t="s">
        <v>67</v>
      </c>
      <c r="D63" s="12" t="s">
        <v>162</v>
      </c>
      <c r="E63" s="10">
        <v>6.5940000000000003</v>
      </c>
      <c r="F63" s="10">
        <f t="shared" si="6"/>
        <v>19.782</v>
      </c>
      <c r="G63" s="10">
        <v>5.8890000000000002</v>
      </c>
      <c r="H63" s="10">
        <f t="shared" si="10"/>
        <v>17.667000000000002</v>
      </c>
      <c r="I63" s="12" t="s">
        <v>12</v>
      </c>
      <c r="J63" s="10">
        <f t="shared" si="7"/>
        <v>20</v>
      </c>
      <c r="K63" s="10"/>
      <c r="L63" s="10">
        <f t="shared" si="9"/>
        <v>0</v>
      </c>
      <c r="M63" s="10">
        <v>1</v>
      </c>
      <c r="N63" s="10">
        <f t="shared" si="8"/>
        <v>58.448999999999998</v>
      </c>
    </row>
    <row r="64" spans="1:14" s="7" customFormat="1">
      <c r="A64" s="8">
        <v>61</v>
      </c>
      <c r="B64" s="4"/>
      <c r="C64" s="12" t="s">
        <v>68</v>
      </c>
      <c r="D64" s="12" t="s">
        <v>163</v>
      </c>
      <c r="E64" s="10">
        <v>6.2519999999999998</v>
      </c>
      <c r="F64" s="10">
        <f t="shared" si="6"/>
        <v>18.756</v>
      </c>
      <c r="G64" s="10">
        <v>5.8890000000000002</v>
      </c>
      <c r="H64" s="10">
        <f t="shared" si="10"/>
        <v>17.667000000000002</v>
      </c>
      <c r="I64" s="12" t="s">
        <v>12</v>
      </c>
      <c r="J64" s="10">
        <f t="shared" si="7"/>
        <v>20</v>
      </c>
      <c r="K64" s="10"/>
      <c r="L64" s="10">
        <f t="shared" si="9"/>
        <v>0</v>
      </c>
      <c r="M64" s="10">
        <v>2</v>
      </c>
      <c r="N64" s="10">
        <f t="shared" si="8"/>
        <v>58.423000000000002</v>
      </c>
    </row>
    <row r="65" spans="1:14" s="7" customFormat="1">
      <c r="A65" s="8">
        <v>62</v>
      </c>
      <c r="B65" s="4"/>
      <c r="C65" s="12" t="s">
        <v>69</v>
      </c>
      <c r="D65" s="12" t="s">
        <v>164</v>
      </c>
      <c r="E65" s="10">
        <v>6.69</v>
      </c>
      <c r="F65" s="10">
        <f t="shared" si="6"/>
        <v>20.07</v>
      </c>
      <c r="G65" s="10">
        <v>6.1109999999999998</v>
      </c>
      <c r="H65" s="10">
        <f t="shared" si="10"/>
        <v>18.332999999999998</v>
      </c>
      <c r="I65" s="5" t="s">
        <v>12</v>
      </c>
      <c r="J65" s="10">
        <f t="shared" si="7"/>
        <v>20</v>
      </c>
      <c r="K65" s="10"/>
      <c r="L65" s="10">
        <f t="shared" si="9"/>
        <v>0</v>
      </c>
      <c r="M65" s="10">
        <v>0</v>
      </c>
      <c r="N65" s="10">
        <f t="shared" si="8"/>
        <v>58.402999999999999</v>
      </c>
    </row>
    <row r="66" spans="1:14" s="7" customFormat="1">
      <c r="A66" s="8">
        <v>63</v>
      </c>
      <c r="B66" s="8"/>
      <c r="C66" s="9" t="s">
        <v>86</v>
      </c>
      <c r="D66" s="9" t="s">
        <v>165</v>
      </c>
      <c r="E66" s="7">
        <v>6.53</v>
      </c>
      <c r="F66" s="10">
        <f t="shared" si="6"/>
        <v>19.59</v>
      </c>
      <c r="G66" s="7">
        <v>5.88</v>
      </c>
      <c r="H66" s="10">
        <f t="shared" si="10"/>
        <v>17.64</v>
      </c>
      <c r="I66" s="40" t="s">
        <v>12</v>
      </c>
      <c r="J66" s="10">
        <f t="shared" si="7"/>
        <v>20</v>
      </c>
      <c r="K66" s="11"/>
      <c r="L66" s="10">
        <f t="shared" si="9"/>
        <v>0</v>
      </c>
      <c r="M66" s="11">
        <v>1</v>
      </c>
      <c r="N66" s="10">
        <f t="shared" si="8"/>
        <v>58.230000000000004</v>
      </c>
    </row>
    <row r="67" spans="1:14" s="7" customFormat="1">
      <c r="A67" s="8">
        <v>64</v>
      </c>
      <c r="B67" s="4"/>
      <c r="C67" s="12" t="s">
        <v>70</v>
      </c>
      <c r="D67" s="12" t="s">
        <v>166</v>
      </c>
      <c r="E67" s="10">
        <v>6.27</v>
      </c>
      <c r="F67" s="10">
        <f t="shared" si="6"/>
        <v>18.809999999999999</v>
      </c>
      <c r="G67" s="10">
        <v>6</v>
      </c>
      <c r="H67" s="10">
        <f t="shared" si="10"/>
        <v>18</v>
      </c>
      <c r="I67" s="12" t="s">
        <v>12</v>
      </c>
      <c r="J67" s="10">
        <f t="shared" si="7"/>
        <v>20</v>
      </c>
      <c r="K67" s="10"/>
      <c r="L67" s="10">
        <f t="shared" si="9"/>
        <v>0</v>
      </c>
      <c r="M67" s="10">
        <v>1</v>
      </c>
      <c r="N67" s="10">
        <f t="shared" si="8"/>
        <v>57.81</v>
      </c>
    </row>
    <row r="68" spans="1:14" s="7" customFormat="1">
      <c r="A68" s="8">
        <v>65</v>
      </c>
      <c r="B68" s="4"/>
      <c r="C68" s="14" t="s">
        <v>71</v>
      </c>
      <c r="D68" s="14" t="s">
        <v>167</v>
      </c>
      <c r="E68" s="15">
        <v>6.19</v>
      </c>
      <c r="F68" s="15">
        <f t="shared" ref="F68:F77" si="11">MIN(30,E68*3)</f>
        <v>18.57</v>
      </c>
      <c r="G68" s="15">
        <v>6</v>
      </c>
      <c r="H68" s="15">
        <f t="shared" si="10"/>
        <v>18</v>
      </c>
      <c r="I68" s="14" t="s">
        <v>12</v>
      </c>
      <c r="J68" s="15">
        <f t="shared" ref="J68:J77" si="12">IF(I68="A1",3.33,IF(I68="A2",6.67,IF(I68="B1",10,IF(I68="B2",13.33,IF(I68="C1",16.67,IF(I68="C2",20,0))))))</f>
        <v>20</v>
      </c>
      <c r="K68" s="15"/>
      <c r="L68" s="15">
        <f t="shared" si="9"/>
        <v>0</v>
      </c>
      <c r="M68" s="15">
        <v>0.5</v>
      </c>
      <c r="N68" s="15">
        <f t="shared" ref="N68:N77" si="13">SUM(F68,H68,J68,L68,M68)</f>
        <v>57.07</v>
      </c>
    </row>
    <row r="69" spans="1:14" s="7" customFormat="1">
      <c r="A69" s="8">
        <v>66</v>
      </c>
      <c r="B69" s="4"/>
      <c r="C69" s="16" t="s">
        <v>72</v>
      </c>
      <c r="D69" s="5" t="s">
        <v>159</v>
      </c>
      <c r="E69" s="41">
        <v>6.4</v>
      </c>
      <c r="F69" s="15">
        <f t="shared" si="11"/>
        <v>19.200000000000003</v>
      </c>
      <c r="G69" s="41">
        <v>5.6669999999999998</v>
      </c>
      <c r="H69" s="15">
        <f t="shared" si="10"/>
        <v>17.000999999999998</v>
      </c>
      <c r="I69" s="40" t="s">
        <v>12</v>
      </c>
      <c r="J69" s="15">
        <f t="shared" si="12"/>
        <v>20</v>
      </c>
      <c r="K69" s="41"/>
      <c r="L69" s="41">
        <f t="shared" si="9"/>
        <v>0</v>
      </c>
      <c r="M69" s="41">
        <v>0</v>
      </c>
      <c r="N69" s="15">
        <f t="shared" si="13"/>
        <v>56.201000000000001</v>
      </c>
    </row>
    <row r="70" spans="1:14" s="7" customFormat="1">
      <c r="A70" s="8">
        <v>67</v>
      </c>
      <c r="B70" s="4"/>
      <c r="C70" s="17" t="s">
        <v>73</v>
      </c>
      <c r="D70" s="40" t="s">
        <v>168</v>
      </c>
      <c r="E70" s="10">
        <v>6.87</v>
      </c>
      <c r="F70" s="41">
        <f t="shared" si="11"/>
        <v>20.61</v>
      </c>
      <c r="G70" s="10">
        <v>6.5</v>
      </c>
      <c r="H70" s="41">
        <f t="shared" si="10"/>
        <v>19.5</v>
      </c>
      <c r="I70" s="12" t="s">
        <v>27</v>
      </c>
      <c r="J70" s="41">
        <f t="shared" si="12"/>
        <v>13.33</v>
      </c>
      <c r="K70" s="10"/>
      <c r="L70" s="10">
        <f t="shared" ref="L70:L74" si="14">IF(K70="",0,MIN(15,K70*1.5))</f>
        <v>0</v>
      </c>
      <c r="M70" s="10">
        <v>2</v>
      </c>
      <c r="N70" s="41">
        <f t="shared" si="13"/>
        <v>55.44</v>
      </c>
    </row>
    <row r="71" spans="1:14" s="7" customFormat="1">
      <c r="A71" s="8">
        <v>68</v>
      </c>
      <c r="B71" s="4"/>
      <c r="C71" s="17" t="s">
        <v>74</v>
      </c>
      <c r="D71" s="12" t="s">
        <v>169</v>
      </c>
      <c r="E71" s="10">
        <v>6.24</v>
      </c>
      <c r="F71" s="10">
        <f t="shared" si="11"/>
        <v>18.72</v>
      </c>
      <c r="G71" s="10">
        <v>5.5</v>
      </c>
      <c r="H71" s="10">
        <f t="shared" si="10"/>
        <v>16.5</v>
      </c>
      <c r="I71" s="40" t="s">
        <v>12</v>
      </c>
      <c r="J71" s="10">
        <f t="shared" si="12"/>
        <v>20</v>
      </c>
      <c r="K71" s="10"/>
      <c r="L71" s="10">
        <f t="shared" si="14"/>
        <v>0</v>
      </c>
      <c r="M71" s="10">
        <v>0</v>
      </c>
      <c r="N71" s="10">
        <f t="shared" si="13"/>
        <v>55.22</v>
      </c>
    </row>
    <row r="72" spans="1:14" s="7" customFormat="1">
      <c r="A72" s="8">
        <v>69</v>
      </c>
      <c r="B72" s="4"/>
      <c r="C72" s="17" t="s">
        <v>75</v>
      </c>
      <c r="D72" s="12" t="s">
        <v>170</v>
      </c>
      <c r="E72" s="10">
        <v>6.3609999999999998</v>
      </c>
      <c r="F72" s="10">
        <f t="shared" si="11"/>
        <v>19.082999999999998</v>
      </c>
      <c r="G72" s="10">
        <v>6.5</v>
      </c>
      <c r="H72" s="10">
        <f t="shared" si="10"/>
        <v>19.5</v>
      </c>
      <c r="I72" s="12" t="s">
        <v>27</v>
      </c>
      <c r="J72" s="10">
        <f t="shared" si="12"/>
        <v>13.33</v>
      </c>
      <c r="K72" s="10"/>
      <c r="L72" s="10">
        <f t="shared" si="14"/>
        <v>0</v>
      </c>
      <c r="M72" s="10">
        <v>2.5</v>
      </c>
      <c r="N72" s="10">
        <f t="shared" si="13"/>
        <v>54.412999999999997</v>
      </c>
    </row>
    <row r="73" spans="1:14" s="7" customFormat="1">
      <c r="A73" s="8">
        <v>70</v>
      </c>
      <c r="B73" s="4"/>
      <c r="C73" s="17" t="s">
        <v>76</v>
      </c>
      <c r="D73" s="12" t="s">
        <v>171</v>
      </c>
      <c r="E73" s="10">
        <v>6.51</v>
      </c>
      <c r="F73" s="15">
        <f t="shared" si="11"/>
        <v>19.53</v>
      </c>
      <c r="G73" s="10">
        <v>6.5</v>
      </c>
      <c r="H73" s="15">
        <f t="shared" si="10"/>
        <v>19.5</v>
      </c>
      <c r="I73" s="40" t="s">
        <v>27</v>
      </c>
      <c r="J73" s="15">
        <f t="shared" si="12"/>
        <v>13.33</v>
      </c>
      <c r="K73" s="10"/>
      <c r="L73" s="10">
        <f t="shared" si="14"/>
        <v>0</v>
      </c>
      <c r="M73" s="10">
        <v>2</v>
      </c>
      <c r="N73" s="15">
        <f t="shared" si="13"/>
        <v>54.36</v>
      </c>
    </row>
    <row r="74" spans="1:14" s="7" customFormat="1">
      <c r="A74" s="8">
        <v>71</v>
      </c>
      <c r="B74" s="4"/>
      <c r="C74" s="17" t="s">
        <v>77</v>
      </c>
      <c r="D74" s="12" t="s">
        <v>172</v>
      </c>
      <c r="E74" s="10">
        <v>6.1420000000000003</v>
      </c>
      <c r="F74" s="15">
        <f t="shared" si="11"/>
        <v>18.426000000000002</v>
      </c>
      <c r="G74" s="10">
        <v>5.8890000000000002</v>
      </c>
      <c r="H74" s="15">
        <f t="shared" si="10"/>
        <v>17.667000000000002</v>
      </c>
      <c r="I74" s="12" t="s">
        <v>27</v>
      </c>
      <c r="J74" s="15">
        <f t="shared" si="12"/>
        <v>13.33</v>
      </c>
      <c r="K74" s="10"/>
      <c r="L74" s="10">
        <f t="shared" si="14"/>
        <v>0</v>
      </c>
      <c r="M74" s="10">
        <v>4</v>
      </c>
      <c r="N74" s="15">
        <f t="shared" si="13"/>
        <v>53.423000000000002</v>
      </c>
    </row>
    <row r="75" spans="1:14" s="7" customFormat="1">
      <c r="A75" s="33">
        <v>72</v>
      </c>
      <c r="B75" s="33"/>
      <c r="C75" s="36" t="s">
        <v>81</v>
      </c>
      <c r="D75" s="37" t="s">
        <v>173</v>
      </c>
      <c r="E75" s="38">
        <v>6.0149999999999997</v>
      </c>
      <c r="F75" s="34">
        <f t="shared" si="11"/>
        <v>18.044999999999998</v>
      </c>
      <c r="G75" s="35">
        <v>6.33</v>
      </c>
      <c r="H75" s="15">
        <f t="shared" si="10"/>
        <v>18.990000000000002</v>
      </c>
      <c r="I75" s="35" t="s">
        <v>27</v>
      </c>
      <c r="J75" s="34">
        <f t="shared" si="12"/>
        <v>13.33</v>
      </c>
      <c r="K75" s="35"/>
      <c r="L75" s="35"/>
      <c r="M75" s="39">
        <v>2.5</v>
      </c>
      <c r="N75" s="41">
        <f t="shared" si="13"/>
        <v>52.864999999999995</v>
      </c>
    </row>
    <row r="76" spans="1:14" s="35" customFormat="1">
      <c r="A76" s="8">
        <v>73</v>
      </c>
      <c r="B76" s="4"/>
      <c r="C76" s="17" t="s">
        <v>78</v>
      </c>
      <c r="D76" s="12" t="s">
        <v>174</v>
      </c>
      <c r="E76" s="10">
        <v>6.4710000000000001</v>
      </c>
      <c r="F76" s="15">
        <f t="shared" si="11"/>
        <v>19.413</v>
      </c>
      <c r="G76" s="10">
        <v>6.1109999999999998</v>
      </c>
      <c r="H76" s="15">
        <f t="shared" si="10"/>
        <v>18.332999999999998</v>
      </c>
      <c r="I76" s="40" t="s">
        <v>27</v>
      </c>
      <c r="J76" s="15">
        <f t="shared" si="12"/>
        <v>13.33</v>
      </c>
      <c r="K76" s="10"/>
      <c r="L76" s="10">
        <f>IF(K76="",0,MIN(15,K76*1.5))</f>
        <v>0</v>
      </c>
      <c r="M76" s="10">
        <v>0</v>
      </c>
      <c r="N76" s="41">
        <f t="shared" si="13"/>
        <v>51.075999999999993</v>
      </c>
    </row>
    <row r="77" spans="1:14" ht="20.100000000000001" customHeight="1">
      <c r="A77" s="8">
        <v>74</v>
      </c>
      <c r="B77" s="44"/>
      <c r="C77" s="18" t="s">
        <v>91</v>
      </c>
      <c r="D77" s="42" t="s">
        <v>175</v>
      </c>
      <c r="E77" s="44">
        <v>6.04</v>
      </c>
      <c r="F77" s="15">
        <f t="shared" si="11"/>
        <v>18.12</v>
      </c>
      <c r="G77" s="45">
        <v>6</v>
      </c>
      <c r="H77" s="19">
        <v>7</v>
      </c>
      <c r="I77" s="44" t="s">
        <v>27</v>
      </c>
      <c r="J77" s="41">
        <f t="shared" si="12"/>
        <v>13.33</v>
      </c>
      <c r="K77" s="45">
        <v>6.92</v>
      </c>
      <c r="L77" s="41">
        <f>IF(K77="",0,MIN(15,K77*1.5))</f>
        <v>10.379999999999999</v>
      </c>
      <c r="M77" s="45">
        <v>2</v>
      </c>
      <c r="N77" s="41">
        <f t="shared" si="13"/>
        <v>50.83</v>
      </c>
    </row>
    <row r="78" spans="1:14" ht="48" customHeight="1">
      <c r="A78" s="20"/>
      <c r="B78" s="20"/>
      <c r="C78" s="48" t="s">
        <v>98</v>
      </c>
      <c r="D78" s="21"/>
      <c r="E78" s="22"/>
      <c r="F78" s="23"/>
      <c r="G78" s="22"/>
      <c r="H78" s="23"/>
      <c r="I78" s="22"/>
      <c r="J78" s="23"/>
      <c r="K78" s="22"/>
      <c r="L78" s="22"/>
      <c r="M78" s="22"/>
      <c r="N78" s="24"/>
    </row>
    <row r="79" spans="1:14" ht="20.100000000000001" customHeight="1">
      <c r="A79" s="20">
        <v>75</v>
      </c>
      <c r="C79" s="25" t="s">
        <v>82</v>
      </c>
      <c r="D79" s="26" t="s">
        <v>176</v>
      </c>
      <c r="E79" s="3" t="s">
        <v>96</v>
      </c>
      <c r="N79" s="27"/>
    </row>
    <row r="80" spans="1:14" ht="20.100000000000001" customHeight="1">
      <c r="A80" s="20">
        <v>76</v>
      </c>
      <c r="C80" s="28" t="s">
        <v>87</v>
      </c>
      <c r="D80" s="29" t="s">
        <v>177</v>
      </c>
      <c r="E80" s="3" t="s">
        <v>101</v>
      </c>
      <c r="L80" s="30"/>
    </row>
    <row r="81" spans="1:14" ht="20.100000000000001" customHeight="1">
      <c r="A81" s="20">
        <v>77</v>
      </c>
      <c r="C81" s="25" t="s">
        <v>88</v>
      </c>
      <c r="D81" s="26" t="s">
        <v>178</v>
      </c>
      <c r="E81" s="3" t="s">
        <v>101</v>
      </c>
      <c r="L81" s="30"/>
    </row>
    <row r="82" spans="1:14" ht="20.100000000000001" customHeight="1">
      <c r="A82" s="20">
        <v>78</v>
      </c>
      <c r="C82" s="25" t="s">
        <v>89</v>
      </c>
      <c r="D82" s="26" t="s">
        <v>179</v>
      </c>
      <c r="E82" s="3" t="s">
        <v>101</v>
      </c>
      <c r="F82" s="27"/>
      <c r="J82" s="27"/>
      <c r="L82" s="30"/>
      <c r="N82" s="27"/>
    </row>
    <row r="83" spans="1:14" ht="20.100000000000001" customHeight="1">
      <c r="A83" s="20">
        <v>79</v>
      </c>
      <c r="C83" s="25" t="s">
        <v>90</v>
      </c>
      <c r="D83" s="26" t="s">
        <v>180</v>
      </c>
      <c r="E83" s="3" t="s">
        <v>101</v>
      </c>
      <c r="L83" s="30"/>
    </row>
    <row r="84" spans="1:14" ht="20.100000000000001" customHeight="1">
      <c r="A84" s="20">
        <v>80</v>
      </c>
      <c r="C84" s="25" t="s">
        <v>92</v>
      </c>
      <c r="D84" s="26" t="s">
        <v>181</v>
      </c>
      <c r="E84" s="3" t="s">
        <v>97</v>
      </c>
    </row>
    <row r="85" spans="1:14" ht="20.100000000000001" customHeight="1">
      <c r="A85" s="20">
        <v>81</v>
      </c>
      <c r="C85" s="31" t="s">
        <v>93</v>
      </c>
      <c r="D85" s="32" t="s">
        <v>182</v>
      </c>
      <c r="E85" s="3" t="s">
        <v>101</v>
      </c>
      <c r="F85" s="27"/>
      <c r="J85" s="27"/>
      <c r="N85" s="27"/>
    </row>
    <row r="86" spans="1:14">
      <c r="A86" s="20"/>
    </row>
    <row r="88" spans="1:14" ht="23.25">
      <c r="A88" s="51" t="s">
        <v>184</v>
      </c>
      <c r="B88" s="51"/>
      <c r="C88" s="51"/>
      <c r="D88" s="51"/>
      <c r="E88" s="51"/>
      <c r="F88" s="51"/>
      <c r="G88" s="50"/>
      <c r="H88" s="50"/>
      <c r="I88" s="50"/>
      <c r="J88" s="50"/>
    </row>
  </sheetData>
  <mergeCells count="1">
    <mergeCell ref="A1:N1"/>
  </mergeCells>
  <phoneticPr fontId="3" type="noConversion"/>
  <conditionalFormatting sqref="N4:N85">
    <cfRule type="dataBar" priority="9">
      <dataBar>
        <cfvo type="min"/>
        <cfvo type="max"/>
        <color rgb="FFA02B93"/>
      </dataBar>
    </cfRule>
    <cfRule type="dataBar" priority="10">
      <dataBar>
        <cfvo type="min"/>
        <cfvo type="max"/>
        <color rgb="FFA02B93"/>
      </dataBar>
      <extLst>
        <ext xmlns:x14="http://schemas.microsoft.com/office/spreadsheetml/2009/9/main" uri="{B025F937-C7B1-47D3-B67F-A62EFF666E3E}">
          <x14:id>{E2FB8EBE-D815-24A5-665C-F9436EA35B02}</x14:id>
        </ext>
      </extLst>
    </cfRule>
  </conditionalFormatting>
  <pageMargins left="0.7" right="0.7" top="0.75" bottom="0.75" header="0.3" footer="0.3"/>
  <legacy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E2FB8EBE-D815-24A5-665C-F9436EA35B02}">
            <x14:dataBar>
              <x14:cfvo type="min"/>
              <x14:cfvo type="max"/>
              <x14:negativeFillColor auto="1"/>
              <x14:axisColor auto="1"/>
            </x14:dataBar>
          </x14:cfRule>
          <xm:sqref>N4:N85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Τελική Κατάταξη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Ιωάννα Τρίκα</dc:creator>
  <cp:lastModifiedBy>Giannis</cp:lastModifiedBy>
  <cp:lastPrinted>2026-09-14T20:01:27Z</cp:lastPrinted>
  <dcterms:created xsi:type="dcterms:W3CDTF">2026-09-14T18:18:57Z</dcterms:created>
  <dcterms:modified xsi:type="dcterms:W3CDTF">2026-09-15T18:03:17Z</dcterms:modified>
</cp:coreProperties>
</file>